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4525" iterate="1" iterateCount="100" iterateDelta="0.001"/>
</workbook>
</file>

<file path=xl/sharedStrings.xml><?xml version="1.0" encoding="utf-8"?>
<sst xmlns="http://schemas.openxmlformats.org/spreadsheetml/2006/main" count="82" uniqueCount="55">
  <si>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</si>
  <si>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</si>
  <si>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</si>
  <si>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</si>
  <si>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</si>
  <si>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</si>
  <si>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</si>
  <si>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</si>
  <si>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</si>
  <si>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</si>
  <si>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</si>
  <si>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</si>
  <si>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</si>
  <si>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</si>
  <si>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</si>
  <si>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</si>
  <si>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</si>
  <si>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</si>
  <si>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</si>
  <si>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</si>
  <si>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</si>
  <si>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</si>
  <si>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</si>
  <si>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</si>
  <si>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</si>
  <si>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</si>
  <si>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</si>
  <si>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</si>
  <si>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</si>
  <si>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</si>
  <si>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</si>
  <si>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</si>
  <si>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</si>
  <si>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</si>
  <si>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</si>
  <si>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</si>
  <si>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</si>
  <si>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</si>
  <si>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</si>
  <si>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</si>
  <si>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</si>
  <si>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</si>
  <si>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</si>
  <si>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</si>
  <si>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</si>
  <si>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</si>
  <si>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</si>
  <si>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</si>
  <si>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</si>
  <si>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</si>
  <si>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</si>
  <si>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</si>
  <si>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2022 год</t>
  </si>
  <si>
    <t>Прочие межбюджетные трансферты общего характера</t>
  </si>
  <si>
    <t>за 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</si>
</sst>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53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165" fontId="3" fillId="0" borderId="1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166" fontId="3" fillId="0" borderId="1" xfId="20" applyNumberFormat="1" applyFont="1" applyFill="1" applyBorder="1" applyAlignment="1" applyProtection="1">
      <alignment/>
      <protection hidden="1"/>
    </xf>
    <xf numFmtId="167" fontId="3" fillId="0" borderId="1" xfId="20" applyNumberFormat="1" applyFont="1" applyFill="1" applyBorder="1" applyAlignment="1" applyProtection="1">
      <alignment/>
      <protection hidden="1"/>
    </xf>
    <xf numFmtId="165" fontId="3" fillId="0" borderId="1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5" fontId="2" fillId="0" borderId="0" xfId="0" applyNumberFormat="1" applyFont="1" applyFill="1" applyBorder="1" applyAlignment="1" applyProtection="1">
      <alignment wrapText="1"/>
      <protection hidden="1"/>
    </xf>
    <xf numFmtId="165" fontId="1" fillId="0" borderId="0" xfId="0" applyNumberFormat="1" applyFont="1" applyFill="1" applyBorder="1" applyAlignment="1" applyProtection="1">
      <alignment/>
      <protection hidden="1"/>
    </xf>
    <xf numFmtId="165" fontId="1" fillId="0" borderId="0" xfId="0" applyNumberFormat="1" applyFont="1" applyFill="1" applyBorder="1" applyAlignment="1" applyProtection="1">
      <alignment wrapText="1"/>
      <protection hidden="1"/>
    </xf>
    <xf numFmtId="164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Border="1"/>
    <xf numFmtId="165" fontId="3" fillId="0" borderId="2" xfId="20" applyNumberFormat="1" applyFont="1" applyFill="1" applyBorder="1" applyAlignment="1" applyProtection="1">
      <alignment/>
      <protection hidden="1"/>
    </xf>
    <xf numFmtId="164" fontId="4" fillId="0" borderId="1" xfId="20" applyNumberFormat="1" applyFont="1" applyFill="1" applyBorder="1" applyAlignment="1" applyProtection="1">
      <alignment/>
      <protection hidden="1"/>
    </xf>
    <xf numFmtId="165" fontId="4" fillId="0" borderId="1" xfId="20" applyNumberFormat="1" applyFont="1" applyFill="1" applyBorder="1" applyAlignment="1" applyProtection="1">
      <alignment/>
      <protection hidden="1"/>
    </xf>
    <xf numFmtId="0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 wrapText="1"/>
      <protection hidden="1"/>
    </xf>
    <xf numFmtId="0" fontId="2" fillId="0" borderId="4" xfId="20" applyNumberFormat="1" applyFont="1" applyFill="1" applyBorder="1" applyAlignment="1" applyProtection="1">
      <alignment horizontal="center" vertical="top"/>
      <protection hidden="1"/>
    </xf>
    <xf numFmtId="0" fontId="2" fillId="0" borderId="5" xfId="20" applyNumberFormat="1" applyFont="1" applyFill="1" applyBorder="1" applyAlignment="1" applyProtection="1">
      <alignment horizontal="center" vertical="top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/>
      <protection hidden="1"/>
    </xf>
    <xf numFmtId="0" fontId="2" fillId="0" borderId="4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49" fontId="3" fillId="0" borderId="1" xfId="20" applyNumberFormat="1" applyFont="1" applyFill="1" applyBorder="1" applyAlignment="1" applyProtection="1">
      <alignment horizontal="left" wrapText="1"/>
      <protection hidden="1"/>
    </xf>
    <xf numFmtId="0" fontId="2" fillId="0" borderId="6" xfId="20" applyNumberFormat="1" applyFont="1" applyFill="1" applyBorder="1" applyAlignment="1" applyProtection="1">
      <alignment horizontal="center" vertical="center"/>
      <protection hidden="1"/>
    </xf>
    <xf numFmtId="0" fontId="2" fillId="0" borderId="7" xfId="20" applyNumberFormat="1" applyFont="1" applyFill="1" applyBorder="1" applyAlignment="1" applyProtection="1">
      <alignment horizontal="center" vertical="center"/>
      <protection hidden="1"/>
    </xf>
    <xf numFmtId="0" fontId="2" fillId="0" borderId="1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/>
      <protection hidden="1"/>
    </xf>
    <xf numFmtId="0" fontId="2" fillId="0" borderId="8" xfId="20" applyNumberFormat="1" applyFont="1" applyFill="1" applyBorder="1" applyAlignment="1" applyProtection="1">
      <alignment horizontal="center"/>
      <protection hidden="1"/>
    </xf>
    <xf numFmtId="0" fontId="2" fillId="0" borderId="5" xfId="20" applyNumberFormat="1" applyFont="1" applyFill="1" applyBorder="1" applyAlignment="1" applyProtection="1">
      <alignment horizontal="center"/>
      <protection hidden="1"/>
    </xf>
    <xf numFmtId="0" fontId="2" fillId="0" borderId="9" xfId="20" applyNumberFormat="1" applyFont="1" applyFill="1" applyBorder="1" applyAlignment="1" applyProtection="1">
      <alignment horizontal="center" vertical="center"/>
      <protection hidden="1"/>
    </xf>
    <xf numFmtId="0" fontId="2" fillId="0" borderId="10" xfId="20" applyNumberFormat="1" applyFont="1" applyFill="1" applyBorder="1" applyAlignment="1" applyProtection="1">
      <alignment horizontal="center" vertical="center"/>
      <protection hidden="1"/>
    </xf>
    <xf numFmtId="0" fontId="2" fillId="0" borderId="11" xfId="20" applyNumberFormat="1" applyFont="1" applyFill="1" applyBorder="1" applyAlignment="1" applyProtection="1">
      <alignment horizontal="center" vertical="center"/>
      <protection hidden="1"/>
    </xf>
    <xf numFmtId="0" fontId="2" fillId="0" borderId="3" xfId="20" applyNumberFormat="1" applyFont="1" applyFill="1" applyBorder="1" applyAlignment="1" applyProtection="1">
      <alignment horizontal="center" vertical="center"/>
      <protection hidden="1"/>
    </xf>
    <xf numFmtId="0" fontId="2" fillId="0" borderId="8" xfId="20" applyNumberFormat="1" applyFont="1" applyFill="1" applyBorder="1" applyAlignment="1" applyProtection="1">
      <alignment horizontal="center" vertical="center"/>
      <protection hidden="1"/>
    </xf>
    <xf numFmtId="0" fontId="2" fillId="0" borderId="5" xfId="20" applyNumberFormat="1" applyFont="1" applyFill="1" applyBorder="1" applyAlignment="1" applyProtection="1">
      <alignment horizontal="center" vertical="center"/>
      <protection hidden="1"/>
    </xf>
    <xf numFmtId="0" fontId="4" fillId="0" borderId="7" xfId="20" applyNumberFormat="1" applyFont="1" applyFill="1" applyBorder="1" applyAlignment="1" applyProtection="1">
      <alignment horizontal="center"/>
      <protection hidden="1"/>
    </xf>
    <xf numFmtId="0" fontId="4" fillId="0" borderId="12" xfId="20" applyNumberFormat="1" applyFont="1" applyFill="1" applyBorder="1" applyAlignment="1" applyProtection="1">
      <alignment horizontal="center"/>
      <protection hidden="1"/>
    </xf>
    <xf numFmtId="49" fontId="3" fillId="0" borderId="7" xfId="20" applyNumberFormat="1" applyFont="1" applyFill="1" applyBorder="1" applyAlignment="1" applyProtection="1">
      <alignment horizontal="left" wrapText="1"/>
      <protection hidden="1"/>
    </xf>
    <xf numFmtId="49" fontId="3" fillId="0" borderId="12" xfId="20" applyNumberFormat="1" applyFont="1" applyFill="1" applyBorder="1" applyAlignment="1" applyProtection="1">
      <alignment horizontal="left" wrapText="1"/>
      <protection hidden="1"/>
    </xf>
    <xf numFmtId="49" fontId="3" fillId="0" borderId="2" xfId="20" applyNumberFormat="1" applyFont="1" applyFill="1" applyBorder="1" applyAlignment="1" applyProtection="1">
      <alignment horizontal="left" wrapText="1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4" fillId="0" borderId="0" xfId="20" applyFo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zoomScale="110" zoomScaleNormal="110" workbookViewId="0" topLeftCell="A40">
      <selection activeCell="A8" sqref="A8:D8"/>
    </sheetView>
  </sheetViews>
  <sheetFormatPr defaultColWidth="9.140625" defaultRowHeight="12.75"/>
  <cols>
    <col min="1" max="1" width="13.28125" style="0" customWidth="1"/>
    <col min="4" max="4" width="9.140625" style="0" customWidth="1"/>
    <col min="5" max="5" width="9.28125" style="0" bestFit="1" customWidth="1"/>
    <col min="6" max="6" width="7.7109375" style="0" customWidth="1"/>
    <col min="7" max="7" width="7.421875" style="0" customWidth="1"/>
    <col min="8" max="8" width="11.8515625" style="0" customWidth="1"/>
    <col min="9" max="9" width="11.57421875" style="0" customWidth="1"/>
    <col min="10" max="10" width="11.140625" style="0" customWidth="1"/>
    <col min="13" max="14" width="12.140625" style="0" bestFit="1" customWidth="1"/>
  </cols>
  <sheetData>
    <row r="1" spans="1:11" ht="16.5" customHeight="1">
      <c r="A1" s="2"/>
      <c r="B1" s="2"/>
      <c r="C1" s="2"/>
      <c r="D1" s="2"/>
      <c r="E1" s="3"/>
      <c r="F1" s="3"/>
      <c r="G1" s="3"/>
      <c r="H1" s="2"/>
      <c r="I1" s="2"/>
      <c r="J1" s="2"/>
      <c r="K1" s="2"/>
    </row>
    <row r="2" spans="1:11" s="1" customFormat="1" ht="30.75" customHeight="1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2"/>
    </row>
    <row r="3" spans="1:11" ht="12.75">
      <c r="A3" s="50"/>
      <c r="B3" s="50"/>
      <c r="C3" s="50"/>
      <c r="D3" s="51" t="s">
        <v>54</v>
      </c>
      <c r="E3" s="51"/>
      <c r="F3" s="51"/>
      <c r="G3" s="51"/>
      <c r="H3" s="52"/>
      <c r="I3" s="52"/>
      <c r="J3" s="52"/>
      <c r="K3" s="2"/>
    </row>
    <row r="4" spans="1:11" s="1" customFormat="1" ht="12.75">
      <c r="A4" s="7"/>
      <c r="B4" s="7"/>
      <c r="C4" s="7"/>
      <c r="D4" s="7"/>
      <c r="E4" s="7"/>
      <c r="F4" s="7"/>
      <c r="G4" s="7"/>
      <c r="H4" s="2"/>
      <c r="I4" s="2"/>
      <c r="J4" s="2"/>
      <c r="K4" s="2"/>
    </row>
    <row r="5" spans="1:11" ht="12.75">
      <c r="A5" s="5"/>
      <c r="B5" s="5"/>
      <c r="C5" s="5"/>
      <c r="D5" s="5"/>
      <c r="E5" s="5"/>
      <c r="F5" s="5"/>
      <c r="G5" s="5"/>
      <c r="H5" s="2"/>
      <c r="I5" s="2"/>
      <c r="J5" s="9" t="s">
        <v>51</v>
      </c>
      <c r="K5" s="2"/>
    </row>
    <row r="6" spans="1:11" ht="12.75">
      <c r="A6" s="38" t="s">
        <v>35</v>
      </c>
      <c r="B6" s="39"/>
      <c r="C6" s="39"/>
      <c r="D6" s="40"/>
      <c r="E6" s="32" t="s">
        <v>36</v>
      </c>
      <c r="F6" s="32"/>
      <c r="G6" s="33"/>
      <c r="H6" s="32" t="s">
        <v>52</v>
      </c>
      <c r="I6" s="32"/>
      <c r="J6" s="34"/>
      <c r="K6" s="5"/>
    </row>
    <row r="7" spans="1:11" ht="117" customHeight="1">
      <c r="A7" s="41"/>
      <c r="B7" s="42"/>
      <c r="C7" s="42"/>
      <c r="D7" s="43"/>
      <c r="E7" s="23" t="s">
        <v>34</v>
      </c>
      <c r="F7" s="24" t="s">
        <v>33</v>
      </c>
      <c r="G7" s="23" t="s">
        <v>32</v>
      </c>
      <c r="H7" s="24" t="s">
        <v>38</v>
      </c>
      <c r="I7" s="25" t="s">
        <v>49</v>
      </c>
      <c r="J7" s="26" t="s">
        <v>39</v>
      </c>
      <c r="K7" s="5"/>
    </row>
    <row r="8" spans="1:11" ht="12.75">
      <c r="A8" s="35">
        <v>1</v>
      </c>
      <c r="B8" s="36"/>
      <c r="C8" s="36"/>
      <c r="D8" s="37"/>
      <c r="E8" s="27">
        <v>2</v>
      </c>
      <c r="F8" s="28">
        <v>3</v>
      </c>
      <c r="G8" s="27">
        <v>4</v>
      </c>
      <c r="H8" s="28">
        <v>5</v>
      </c>
      <c r="I8" s="29">
        <v>6</v>
      </c>
      <c r="J8" s="30">
        <v>7</v>
      </c>
      <c r="K8" s="5"/>
    </row>
    <row r="9" spans="1:15" ht="24.75" customHeight="1">
      <c r="A9" s="31" t="s">
        <v>31</v>
      </c>
      <c r="B9" s="31"/>
      <c r="C9" s="31"/>
      <c r="D9" s="31"/>
      <c r="E9" s="11">
        <v>31</v>
      </c>
      <c r="F9" s="12" t="s">
        <v>0</v>
      </c>
      <c r="G9" s="12" t="s">
        <v>0</v>
      </c>
      <c r="H9" s="8">
        <f>H10+H15+H17+H21+H25+H27+H31+H33+H35+H37</f>
        <v>180780.16199999998</v>
      </c>
      <c r="I9" s="8">
        <f>I10+I15+I17+I21+I25+I27+I31+I33+I35+I37</f>
        <v>96755.22</v>
      </c>
      <c r="J9" s="20">
        <f>I9*100/H9</f>
        <v>53.52092781065215</v>
      </c>
      <c r="K9" s="10"/>
      <c r="M9" s="16"/>
      <c r="N9" s="17"/>
      <c r="O9" s="19"/>
    </row>
    <row r="10" spans="1:11" ht="12.75" customHeight="1">
      <c r="A10" s="31" t="s">
        <v>30</v>
      </c>
      <c r="B10" s="31"/>
      <c r="C10" s="31"/>
      <c r="D10" s="31"/>
      <c r="E10" s="11">
        <v>31</v>
      </c>
      <c r="F10" s="12">
        <v>1</v>
      </c>
      <c r="G10" s="12" t="s">
        <v>0</v>
      </c>
      <c r="H10" s="8">
        <f>H11+H12+H13+H14</f>
        <v>55134.24</v>
      </c>
      <c r="I10" s="8">
        <f>I11+I12+I13+I14</f>
        <v>34900.28</v>
      </c>
      <c r="J10" s="20">
        <f aca="true" t="shared" si="0" ref="J10:J58">I10*100/H10</f>
        <v>63.30055515411113</v>
      </c>
      <c r="K10" s="10"/>
    </row>
    <row r="11" spans="1:14" ht="54" customHeight="1">
      <c r="A11" s="31" t="s">
        <v>29</v>
      </c>
      <c r="B11" s="31"/>
      <c r="C11" s="31"/>
      <c r="D11" s="31"/>
      <c r="E11" s="11">
        <v>31</v>
      </c>
      <c r="F11" s="12">
        <v>1</v>
      </c>
      <c r="G11" s="12">
        <v>4</v>
      </c>
      <c r="H11" s="8">
        <v>27967.12</v>
      </c>
      <c r="I11" s="13">
        <v>17046.19</v>
      </c>
      <c r="J11" s="20">
        <f t="shared" si="0"/>
        <v>60.950823681523154</v>
      </c>
      <c r="K11" s="10"/>
      <c r="M11" s="14"/>
      <c r="N11" s="15"/>
    </row>
    <row r="12" spans="1:14" ht="12.75" customHeight="1">
      <c r="A12" s="31" t="s">
        <v>40</v>
      </c>
      <c r="B12" s="31"/>
      <c r="C12" s="31"/>
      <c r="D12" s="31"/>
      <c r="E12" s="11">
        <v>31</v>
      </c>
      <c r="F12" s="12">
        <v>1</v>
      </c>
      <c r="G12" s="12">
        <v>5</v>
      </c>
      <c r="H12" s="8">
        <v>11.6</v>
      </c>
      <c r="I12" s="8">
        <v>0</v>
      </c>
      <c r="J12" s="20">
        <f t="shared" si="0"/>
        <v>0</v>
      </c>
      <c r="K12" s="10"/>
      <c r="M12" s="14"/>
      <c r="N12" s="15"/>
    </row>
    <row r="13" spans="1:14" ht="12.75" customHeight="1">
      <c r="A13" s="31" t="s">
        <v>41</v>
      </c>
      <c r="B13" s="31"/>
      <c r="C13" s="31"/>
      <c r="D13" s="31"/>
      <c r="E13" s="11">
        <v>31</v>
      </c>
      <c r="F13" s="12">
        <v>1</v>
      </c>
      <c r="G13" s="12">
        <v>11</v>
      </c>
      <c r="H13" s="8">
        <v>550</v>
      </c>
      <c r="I13" s="8">
        <v>0</v>
      </c>
      <c r="J13" s="20">
        <f t="shared" si="0"/>
        <v>0</v>
      </c>
      <c r="K13" s="10"/>
      <c r="M13" s="14"/>
      <c r="N13" s="15"/>
    </row>
    <row r="14" spans="1:14" ht="12.75" customHeight="1">
      <c r="A14" s="31" t="s">
        <v>28</v>
      </c>
      <c r="B14" s="31"/>
      <c r="C14" s="31"/>
      <c r="D14" s="31"/>
      <c r="E14" s="11">
        <v>31</v>
      </c>
      <c r="F14" s="12">
        <v>1</v>
      </c>
      <c r="G14" s="12">
        <v>13</v>
      </c>
      <c r="H14" s="8">
        <v>26605.52</v>
      </c>
      <c r="I14" s="13">
        <v>17854.09</v>
      </c>
      <c r="J14" s="20">
        <f t="shared" si="0"/>
        <v>67.10671319335236</v>
      </c>
      <c r="K14" s="10"/>
      <c r="M14" s="14"/>
      <c r="N14" s="15"/>
    </row>
    <row r="15" spans="1:14" ht="12.75" customHeight="1">
      <c r="A15" s="31" t="s">
        <v>27</v>
      </c>
      <c r="B15" s="31"/>
      <c r="C15" s="31"/>
      <c r="D15" s="31"/>
      <c r="E15" s="11">
        <v>31</v>
      </c>
      <c r="F15" s="12">
        <v>2</v>
      </c>
      <c r="G15" s="12" t="s">
        <v>0</v>
      </c>
      <c r="H15" s="13">
        <f>H16</f>
        <v>1004</v>
      </c>
      <c r="I15" s="13">
        <f>I16</f>
        <v>706.34</v>
      </c>
      <c r="J15" s="20">
        <f t="shared" si="0"/>
        <v>70.35258964143426</v>
      </c>
      <c r="K15" s="10"/>
      <c r="M15" s="14"/>
      <c r="N15" s="15"/>
    </row>
    <row r="16" spans="1:14" ht="12.75" customHeight="1">
      <c r="A16" s="31" t="s">
        <v>26</v>
      </c>
      <c r="B16" s="31"/>
      <c r="C16" s="31"/>
      <c r="D16" s="31"/>
      <c r="E16" s="11">
        <v>31</v>
      </c>
      <c r="F16" s="12">
        <v>2</v>
      </c>
      <c r="G16" s="12">
        <v>3</v>
      </c>
      <c r="H16" s="8">
        <v>1004</v>
      </c>
      <c r="I16" s="13">
        <v>706.34</v>
      </c>
      <c r="J16" s="20">
        <f t="shared" si="0"/>
        <v>70.35258964143426</v>
      </c>
      <c r="K16" s="10"/>
      <c r="M16" s="14"/>
      <c r="N16" s="15"/>
    </row>
    <row r="17" spans="1:14" ht="12.75" customHeight="1">
      <c r="A17" s="31" t="s">
        <v>42</v>
      </c>
      <c r="B17" s="31"/>
      <c r="C17" s="31"/>
      <c r="D17" s="31"/>
      <c r="E17" s="11">
        <v>31</v>
      </c>
      <c r="F17" s="12">
        <v>4</v>
      </c>
      <c r="G17" s="12" t="s">
        <v>0</v>
      </c>
      <c r="H17" s="8">
        <f>H18+H19+H20</f>
        <v>14476.752</v>
      </c>
      <c r="I17" s="8">
        <f>I18+I19+I20</f>
        <v>10446.49</v>
      </c>
      <c r="J17" s="20">
        <f t="shared" si="0"/>
        <v>72.16045422343355</v>
      </c>
      <c r="K17" s="10"/>
      <c r="M17" s="14"/>
      <c r="N17" s="15"/>
    </row>
    <row r="18" spans="1:14" ht="12.75" customHeight="1">
      <c r="A18" s="31" t="s">
        <v>43</v>
      </c>
      <c r="B18" s="31"/>
      <c r="C18" s="31"/>
      <c r="D18" s="31"/>
      <c r="E18" s="11">
        <v>31</v>
      </c>
      <c r="F18" s="12">
        <v>4</v>
      </c>
      <c r="G18" s="12">
        <v>5</v>
      </c>
      <c r="H18" s="8">
        <v>928.2</v>
      </c>
      <c r="I18" s="8">
        <v>0</v>
      </c>
      <c r="J18" s="20">
        <f t="shared" si="0"/>
        <v>0</v>
      </c>
      <c r="K18" s="10"/>
      <c r="M18" s="14"/>
      <c r="N18" s="15"/>
    </row>
    <row r="19" spans="1:11" ht="12.75" customHeight="1">
      <c r="A19" s="31" t="s">
        <v>44</v>
      </c>
      <c r="B19" s="31"/>
      <c r="C19" s="31"/>
      <c r="D19" s="31"/>
      <c r="E19" s="11">
        <v>31</v>
      </c>
      <c r="F19" s="12">
        <v>4</v>
      </c>
      <c r="G19" s="12">
        <v>9</v>
      </c>
      <c r="H19" s="8">
        <v>6744.796</v>
      </c>
      <c r="I19" s="8">
        <v>5552.38</v>
      </c>
      <c r="J19" s="20">
        <f t="shared" si="0"/>
        <v>82.32094788337557</v>
      </c>
      <c r="K19" s="10"/>
    </row>
    <row r="20" spans="1:11" ht="24.75" customHeight="1">
      <c r="A20" s="31" t="s">
        <v>45</v>
      </c>
      <c r="B20" s="31"/>
      <c r="C20" s="31"/>
      <c r="D20" s="31"/>
      <c r="E20" s="11">
        <v>31</v>
      </c>
      <c r="F20" s="12">
        <v>4</v>
      </c>
      <c r="G20" s="12">
        <v>12</v>
      </c>
      <c r="H20" s="8">
        <v>6803.756</v>
      </c>
      <c r="I20" s="8">
        <v>4894.11</v>
      </c>
      <c r="J20" s="8">
        <f t="shared" si="0"/>
        <v>71.93247376890058</v>
      </c>
      <c r="K20" s="10"/>
    </row>
    <row r="21" spans="1:11" ht="24.75" customHeight="1">
      <c r="A21" s="31" t="s">
        <v>25</v>
      </c>
      <c r="B21" s="31"/>
      <c r="C21" s="31"/>
      <c r="D21" s="31"/>
      <c r="E21" s="11">
        <v>31</v>
      </c>
      <c r="F21" s="12">
        <v>5</v>
      </c>
      <c r="G21" s="12" t="s">
        <v>0</v>
      </c>
      <c r="H21" s="8">
        <f>H22+H23+H24</f>
        <v>48960.19</v>
      </c>
      <c r="I21" s="8">
        <f>I22+I23+I24</f>
        <v>28986.640000000003</v>
      </c>
      <c r="J21" s="8">
        <f t="shared" si="0"/>
        <v>59.20450880603201</v>
      </c>
      <c r="K21" s="10"/>
    </row>
    <row r="22" spans="1:14" ht="12.75" customHeight="1">
      <c r="A22" s="31" t="s">
        <v>46</v>
      </c>
      <c r="B22" s="31"/>
      <c r="C22" s="31"/>
      <c r="D22" s="31"/>
      <c r="E22" s="11">
        <v>31</v>
      </c>
      <c r="F22" s="12">
        <v>5</v>
      </c>
      <c r="G22" s="12">
        <v>1</v>
      </c>
      <c r="H22" s="8">
        <v>42376.1</v>
      </c>
      <c r="I22" s="8">
        <v>25548.86</v>
      </c>
      <c r="J22" s="8">
        <f t="shared" si="0"/>
        <v>60.29072991615557</v>
      </c>
      <c r="K22" s="10"/>
      <c r="M22" s="14"/>
      <c r="N22" s="15"/>
    </row>
    <row r="23" spans="1:14" ht="12.75" customHeight="1">
      <c r="A23" s="31" t="s">
        <v>24</v>
      </c>
      <c r="B23" s="31"/>
      <c r="C23" s="31"/>
      <c r="D23" s="31"/>
      <c r="E23" s="11">
        <v>31</v>
      </c>
      <c r="F23" s="12">
        <v>5</v>
      </c>
      <c r="G23" s="12">
        <v>2</v>
      </c>
      <c r="H23" s="8">
        <v>4902.34</v>
      </c>
      <c r="I23" s="8">
        <v>3222.83</v>
      </c>
      <c r="J23" s="8">
        <f t="shared" si="0"/>
        <v>65.74064630360195</v>
      </c>
      <c r="K23" s="10"/>
      <c r="M23" s="14"/>
      <c r="N23" s="15"/>
    </row>
    <row r="24" spans="1:14" ht="12.75" customHeight="1">
      <c r="A24" s="31" t="s">
        <v>23</v>
      </c>
      <c r="B24" s="31"/>
      <c r="C24" s="31"/>
      <c r="D24" s="31"/>
      <c r="E24" s="11">
        <v>31</v>
      </c>
      <c r="F24" s="12">
        <v>5</v>
      </c>
      <c r="G24" s="12">
        <v>3</v>
      </c>
      <c r="H24" s="8">
        <v>1681.75</v>
      </c>
      <c r="I24" s="13">
        <v>214.95</v>
      </c>
      <c r="J24" s="8">
        <f t="shared" si="0"/>
        <v>12.781328972796194</v>
      </c>
      <c r="K24" s="10"/>
      <c r="M24" s="14"/>
      <c r="N24" s="15"/>
    </row>
    <row r="25" spans="1:14" ht="12.75" customHeight="1">
      <c r="A25" s="31" t="s">
        <v>22</v>
      </c>
      <c r="B25" s="31"/>
      <c r="C25" s="31"/>
      <c r="D25" s="31"/>
      <c r="E25" s="11">
        <v>31</v>
      </c>
      <c r="F25" s="12">
        <v>8</v>
      </c>
      <c r="G25" s="12" t="s">
        <v>0</v>
      </c>
      <c r="H25" s="8">
        <f>H26</f>
        <v>17405.09</v>
      </c>
      <c r="I25" s="8">
        <f>I26</f>
        <v>13035.98</v>
      </c>
      <c r="J25" s="8">
        <f t="shared" si="0"/>
        <v>74.89751561181241</v>
      </c>
      <c r="K25" s="10"/>
      <c r="M25" s="14"/>
      <c r="N25" s="15"/>
    </row>
    <row r="26" spans="1:14" ht="12.75" customHeight="1">
      <c r="A26" s="31" t="s">
        <v>21</v>
      </c>
      <c r="B26" s="31"/>
      <c r="C26" s="31"/>
      <c r="D26" s="31"/>
      <c r="E26" s="11">
        <v>31</v>
      </c>
      <c r="F26" s="12">
        <v>8</v>
      </c>
      <c r="G26" s="12">
        <v>1</v>
      </c>
      <c r="H26" s="8">
        <v>17405.09</v>
      </c>
      <c r="I26" s="13">
        <v>13035.98</v>
      </c>
      <c r="J26" s="8">
        <f t="shared" si="0"/>
        <v>74.89751561181241</v>
      </c>
      <c r="K26" s="10"/>
      <c r="M26" s="14"/>
      <c r="N26" s="15"/>
    </row>
    <row r="27" spans="1:14" ht="12.75" customHeight="1">
      <c r="A27" s="31" t="s">
        <v>5</v>
      </c>
      <c r="B27" s="31"/>
      <c r="C27" s="31"/>
      <c r="D27" s="31"/>
      <c r="E27" s="11">
        <v>31</v>
      </c>
      <c r="F27" s="12">
        <v>10</v>
      </c>
      <c r="G27" s="12" t="s">
        <v>0</v>
      </c>
      <c r="H27" s="8">
        <f>H28+H29+H30</f>
        <v>2533.6499999999996</v>
      </c>
      <c r="I27" s="8">
        <f>I28+I29+I30</f>
        <v>2188.3500000000004</v>
      </c>
      <c r="J27" s="8">
        <f t="shared" si="0"/>
        <v>86.37144041205379</v>
      </c>
      <c r="K27" s="10"/>
      <c r="M27" s="14"/>
      <c r="N27" s="15"/>
    </row>
    <row r="28" spans="1:14" ht="12.75" customHeight="1">
      <c r="A28" s="31" t="s">
        <v>20</v>
      </c>
      <c r="B28" s="31"/>
      <c r="C28" s="31"/>
      <c r="D28" s="31"/>
      <c r="E28" s="11">
        <v>31</v>
      </c>
      <c r="F28" s="12">
        <v>10</v>
      </c>
      <c r="G28" s="12">
        <v>1</v>
      </c>
      <c r="H28" s="8">
        <v>21.6</v>
      </c>
      <c r="I28" s="13">
        <v>14.4</v>
      </c>
      <c r="J28" s="8">
        <f t="shared" si="0"/>
        <v>66.66666666666666</v>
      </c>
      <c r="K28" s="10"/>
      <c r="M28" s="14"/>
      <c r="N28" s="15"/>
    </row>
    <row r="29" spans="1:11" ht="12.75" customHeight="1">
      <c r="A29" s="31" t="s">
        <v>3</v>
      </c>
      <c r="B29" s="31"/>
      <c r="C29" s="31"/>
      <c r="D29" s="31"/>
      <c r="E29" s="11">
        <v>31</v>
      </c>
      <c r="F29" s="12">
        <v>10</v>
      </c>
      <c r="G29" s="12">
        <v>4</v>
      </c>
      <c r="H29" s="8">
        <v>1453</v>
      </c>
      <c r="I29" s="8">
        <v>1424.5</v>
      </c>
      <c r="J29" s="8">
        <f t="shared" si="0"/>
        <v>98.03854094975912</v>
      </c>
      <c r="K29" s="10"/>
    </row>
    <row r="30" spans="1:11" ht="12.75" customHeight="1">
      <c r="A30" s="31" t="s">
        <v>19</v>
      </c>
      <c r="B30" s="31"/>
      <c r="C30" s="31"/>
      <c r="D30" s="31"/>
      <c r="E30" s="11">
        <v>31</v>
      </c>
      <c r="F30" s="12">
        <v>10</v>
      </c>
      <c r="G30" s="12">
        <v>6</v>
      </c>
      <c r="H30" s="8">
        <v>1059.05</v>
      </c>
      <c r="I30" s="13">
        <v>749.45</v>
      </c>
      <c r="J30" s="8">
        <f t="shared" si="0"/>
        <v>70.7662527737123</v>
      </c>
      <c r="K30" s="10"/>
    </row>
    <row r="31" spans="1:11" s="1" customFormat="1" ht="12.75" customHeight="1">
      <c r="A31" s="46" t="s">
        <v>2</v>
      </c>
      <c r="B31" s="47"/>
      <c r="C31" s="47"/>
      <c r="D31" s="48"/>
      <c r="E31" s="11">
        <v>31</v>
      </c>
      <c r="F31" s="12">
        <v>11</v>
      </c>
      <c r="G31" s="12" t="s">
        <v>0</v>
      </c>
      <c r="H31" s="8">
        <f>H32</f>
        <v>26272.64</v>
      </c>
      <c r="I31" s="8">
        <f>I32</f>
        <v>0</v>
      </c>
      <c r="J31" s="8">
        <f t="shared" si="0"/>
        <v>0</v>
      </c>
      <c r="K31" s="10"/>
    </row>
    <row r="32" spans="1:14" s="1" customFormat="1" ht="12.75" customHeight="1">
      <c r="A32" s="46" t="s">
        <v>48</v>
      </c>
      <c r="B32" s="47"/>
      <c r="C32" s="47"/>
      <c r="D32" s="48"/>
      <c r="E32" s="11">
        <v>31</v>
      </c>
      <c r="F32" s="12">
        <v>11</v>
      </c>
      <c r="G32" s="12">
        <v>2</v>
      </c>
      <c r="H32" s="8">
        <v>26272.64</v>
      </c>
      <c r="I32" s="13">
        <v>0</v>
      </c>
      <c r="J32" s="8">
        <f t="shared" si="0"/>
        <v>0</v>
      </c>
      <c r="K32" s="10"/>
      <c r="M32" s="14"/>
      <c r="N32" s="15"/>
    </row>
    <row r="33" spans="1:14" ht="12.75" customHeight="1">
      <c r="A33" s="31" t="s">
        <v>18</v>
      </c>
      <c r="B33" s="31"/>
      <c r="C33" s="31"/>
      <c r="D33" s="31"/>
      <c r="E33" s="11">
        <v>31</v>
      </c>
      <c r="F33" s="12">
        <v>12</v>
      </c>
      <c r="G33" s="12" t="s">
        <v>0</v>
      </c>
      <c r="H33" s="8">
        <f>H34</f>
        <v>667.5</v>
      </c>
      <c r="I33" s="8">
        <f>I34</f>
        <v>505.5</v>
      </c>
      <c r="J33" s="8">
        <f t="shared" si="0"/>
        <v>75.73033707865169</v>
      </c>
      <c r="K33" s="10"/>
      <c r="M33" s="14"/>
      <c r="N33" s="15"/>
    </row>
    <row r="34" spans="1:14" ht="12.75" customHeight="1">
      <c r="A34" s="31" t="s">
        <v>17</v>
      </c>
      <c r="B34" s="31"/>
      <c r="C34" s="31"/>
      <c r="D34" s="31"/>
      <c r="E34" s="11">
        <v>31</v>
      </c>
      <c r="F34" s="12">
        <v>12</v>
      </c>
      <c r="G34" s="12">
        <v>2</v>
      </c>
      <c r="H34" s="8">
        <v>667.5</v>
      </c>
      <c r="I34" s="13">
        <v>505.5</v>
      </c>
      <c r="J34" s="8">
        <f t="shared" si="0"/>
        <v>75.73033707865169</v>
      </c>
      <c r="K34" s="10"/>
      <c r="M34" s="14"/>
      <c r="N34" s="15"/>
    </row>
    <row r="35" spans="1:14" ht="24.75" customHeight="1">
      <c r="A35" s="31" t="s">
        <v>16</v>
      </c>
      <c r="B35" s="31"/>
      <c r="C35" s="31"/>
      <c r="D35" s="31"/>
      <c r="E35" s="11">
        <v>31</v>
      </c>
      <c r="F35" s="12">
        <v>13</v>
      </c>
      <c r="G35" s="12" t="s">
        <v>0</v>
      </c>
      <c r="H35" s="8">
        <f>H36</f>
        <v>3000</v>
      </c>
      <c r="I35" s="8">
        <f>I36</f>
        <v>1068.44</v>
      </c>
      <c r="J35" s="8">
        <f t="shared" si="0"/>
        <v>35.614666666666665</v>
      </c>
      <c r="K35" s="10"/>
      <c r="M35" s="14"/>
      <c r="N35" s="15"/>
    </row>
    <row r="36" spans="1:14" ht="24.75" customHeight="1">
      <c r="A36" s="31" t="s">
        <v>15</v>
      </c>
      <c r="B36" s="31"/>
      <c r="C36" s="31"/>
      <c r="D36" s="31"/>
      <c r="E36" s="11">
        <v>31</v>
      </c>
      <c r="F36" s="12">
        <v>13</v>
      </c>
      <c r="G36" s="12">
        <v>1</v>
      </c>
      <c r="H36" s="8">
        <v>3000</v>
      </c>
      <c r="I36" s="13">
        <v>1068.44</v>
      </c>
      <c r="J36" s="8">
        <f t="shared" si="0"/>
        <v>35.614666666666665</v>
      </c>
      <c r="K36" s="10"/>
      <c r="M36" s="14"/>
      <c r="N36" s="15"/>
    </row>
    <row r="37" spans="1:11" ht="39" customHeight="1">
      <c r="A37" s="31" t="s">
        <v>14</v>
      </c>
      <c r="B37" s="31"/>
      <c r="C37" s="31"/>
      <c r="D37" s="31"/>
      <c r="E37" s="11">
        <v>31</v>
      </c>
      <c r="F37" s="12">
        <v>14</v>
      </c>
      <c r="G37" s="12" t="s">
        <v>0</v>
      </c>
      <c r="H37" s="8">
        <f>H38+H39</f>
        <v>11326.1</v>
      </c>
      <c r="I37" s="8">
        <f>I38+I39</f>
        <v>4917.2</v>
      </c>
      <c r="J37" s="8">
        <f t="shared" si="0"/>
        <v>43.414767660536285</v>
      </c>
      <c r="K37" s="10"/>
    </row>
    <row r="38" spans="1:14" ht="39.75" customHeight="1">
      <c r="A38" s="31" t="s">
        <v>13</v>
      </c>
      <c r="B38" s="31"/>
      <c r="C38" s="31"/>
      <c r="D38" s="31"/>
      <c r="E38" s="11">
        <v>31</v>
      </c>
      <c r="F38" s="12">
        <v>14</v>
      </c>
      <c r="G38" s="12">
        <v>1</v>
      </c>
      <c r="H38" s="8">
        <v>6257</v>
      </c>
      <c r="I38" s="13">
        <v>4698</v>
      </c>
      <c r="J38" s="8">
        <f t="shared" si="0"/>
        <v>75.08390602525172</v>
      </c>
      <c r="K38" s="10"/>
      <c r="M38" s="14"/>
      <c r="N38" s="15"/>
    </row>
    <row r="39" spans="1:14" s="1" customFormat="1" ht="24.75" customHeight="1">
      <c r="A39" s="46" t="s">
        <v>53</v>
      </c>
      <c r="B39" s="47"/>
      <c r="C39" s="47"/>
      <c r="D39" s="48"/>
      <c r="E39" s="11">
        <v>31</v>
      </c>
      <c r="F39" s="12">
        <v>14</v>
      </c>
      <c r="G39" s="12">
        <v>3</v>
      </c>
      <c r="H39" s="8">
        <v>5069.1</v>
      </c>
      <c r="I39" s="13">
        <v>219.2</v>
      </c>
      <c r="J39" s="8">
        <f aca="true" t="shared" si="1" ref="J39">I39*100/H39</f>
        <v>4.32423901678799</v>
      </c>
      <c r="K39" s="10"/>
      <c r="M39" s="14"/>
      <c r="N39" s="15"/>
    </row>
    <row r="40" spans="1:14" ht="24.75" customHeight="1">
      <c r="A40" s="31" t="s">
        <v>12</v>
      </c>
      <c r="B40" s="31"/>
      <c r="C40" s="31"/>
      <c r="D40" s="31"/>
      <c r="E40" s="11">
        <v>40</v>
      </c>
      <c r="F40" s="12" t="s">
        <v>0</v>
      </c>
      <c r="G40" s="12" t="s">
        <v>0</v>
      </c>
      <c r="H40" s="8">
        <f>H41+H43+H45+H51+H53+H56</f>
        <v>364650.8499999999</v>
      </c>
      <c r="I40" s="8">
        <f>I41+I43+I45+I51+I53+I56</f>
        <v>248651.59</v>
      </c>
      <c r="J40" s="8">
        <f t="shared" si="0"/>
        <v>68.18895115697661</v>
      </c>
      <c r="K40" s="10"/>
      <c r="M40" s="14"/>
      <c r="N40" s="15"/>
    </row>
    <row r="41" spans="1:14" ht="12.75" customHeight="1">
      <c r="A41" s="31" t="s">
        <v>30</v>
      </c>
      <c r="B41" s="31"/>
      <c r="C41" s="31"/>
      <c r="D41" s="31"/>
      <c r="E41" s="11">
        <v>40</v>
      </c>
      <c r="F41" s="12">
        <v>1</v>
      </c>
      <c r="G41" s="12" t="s">
        <v>0</v>
      </c>
      <c r="H41" s="8">
        <f>H42</f>
        <v>100</v>
      </c>
      <c r="I41" s="8">
        <f>I42</f>
        <v>9.69</v>
      </c>
      <c r="J41" s="8">
        <f t="shared" si="0"/>
        <v>9.69</v>
      </c>
      <c r="K41" s="10"/>
      <c r="M41" s="14"/>
      <c r="N41" s="15"/>
    </row>
    <row r="42" spans="1:14" ht="12.75" customHeight="1">
      <c r="A42" s="31" t="s">
        <v>28</v>
      </c>
      <c r="B42" s="31"/>
      <c r="C42" s="31"/>
      <c r="D42" s="31"/>
      <c r="E42" s="11">
        <v>40</v>
      </c>
      <c r="F42" s="12">
        <v>1</v>
      </c>
      <c r="G42" s="12">
        <v>13</v>
      </c>
      <c r="H42" s="8">
        <v>100</v>
      </c>
      <c r="I42" s="8">
        <v>9.69</v>
      </c>
      <c r="J42" s="8">
        <f t="shared" si="0"/>
        <v>9.69</v>
      </c>
      <c r="K42" s="10"/>
      <c r="M42" s="14"/>
      <c r="N42" s="15"/>
    </row>
    <row r="43" spans="1:14" ht="12.75" customHeight="1">
      <c r="A43" s="31" t="s">
        <v>42</v>
      </c>
      <c r="B43" s="31"/>
      <c r="C43" s="31"/>
      <c r="D43" s="31"/>
      <c r="E43" s="11">
        <v>40</v>
      </c>
      <c r="F43" s="12">
        <v>4</v>
      </c>
      <c r="G43" s="12" t="s">
        <v>0</v>
      </c>
      <c r="H43" s="8">
        <f>H44</f>
        <v>395.85</v>
      </c>
      <c r="I43" s="8">
        <f>I44</f>
        <v>395.85</v>
      </c>
      <c r="J43" s="8">
        <f t="shared" si="0"/>
        <v>100</v>
      </c>
      <c r="K43" s="10"/>
      <c r="M43" s="14"/>
      <c r="N43" s="15"/>
    </row>
    <row r="44" spans="1:14" ht="12.75" customHeight="1">
      <c r="A44" s="31" t="s">
        <v>47</v>
      </c>
      <c r="B44" s="31"/>
      <c r="C44" s="31"/>
      <c r="D44" s="31"/>
      <c r="E44" s="11">
        <v>40</v>
      </c>
      <c r="F44" s="12">
        <v>4</v>
      </c>
      <c r="G44" s="12">
        <v>1</v>
      </c>
      <c r="H44" s="8">
        <v>395.85</v>
      </c>
      <c r="I44" s="8">
        <v>395.85</v>
      </c>
      <c r="J44" s="8">
        <f t="shared" si="0"/>
        <v>100</v>
      </c>
      <c r="K44" s="10"/>
      <c r="M44" s="14"/>
      <c r="N44" s="15"/>
    </row>
    <row r="45" spans="1:14" ht="12.75" customHeight="1">
      <c r="A45" s="31" t="s">
        <v>11</v>
      </c>
      <c r="B45" s="31"/>
      <c r="C45" s="31"/>
      <c r="D45" s="31"/>
      <c r="E45" s="11">
        <v>40</v>
      </c>
      <c r="F45" s="12">
        <v>7</v>
      </c>
      <c r="G45" s="12" t="s">
        <v>0</v>
      </c>
      <c r="H45" s="8">
        <f>H46+H47+H48+H49+H50</f>
        <v>348181.92</v>
      </c>
      <c r="I45" s="8">
        <f>I46+I47+I48+I49+I50</f>
        <v>239282.02</v>
      </c>
      <c r="J45" s="8">
        <f t="shared" si="0"/>
        <v>68.72327546473407</v>
      </c>
      <c r="K45" s="10"/>
      <c r="M45" s="14"/>
      <c r="N45" s="15"/>
    </row>
    <row r="46" spans="1:14" ht="12.75" customHeight="1">
      <c r="A46" s="31" t="s">
        <v>10</v>
      </c>
      <c r="B46" s="31"/>
      <c r="C46" s="31"/>
      <c r="D46" s="31"/>
      <c r="E46" s="11">
        <v>40</v>
      </c>
      <c r="F46" s="12">
        <v>7</v>
      </c>
      <c r="G46" s="12">
        <v>1</v>
      </c>
      <c r="H46" s="8">
        <v>93888.37</v>
      </c>
      <c r="I46" s="13">
        <v>65146.81</v>
      </c>
      <c r="J46" s="8">
        <f t="shared" si="0"/>
        <v>69.3875183901904</v>
      </c>
      <c r="K46" s="10"/>
      <c r="M46" s="14"/>
      <c r="N46" s="15"/>
    </row>
    <row r="47" spans="1:14" ht="12.75" customHeight="1">
      <c r="A47" s="31" t="s">
        <v>9</v>
      </c>
      <c r="B47" s="31"/>
      <c r="C47" s="31"/>
      <c r="D47" s="31"/>
      <c r="E47" s="11">
        <v>40</v>
      </c>
      <c r="F47" s="12">
        <v>7</v>
      </c>
      <c r="G47" s="12">
        <v>2</v>
      </c>
      <c r="H47" s="8">
        <v>191493.85</v>
      </c>
      <c r="I47" s="13">
        <v>128582.98</v>
      </c>
      <c r="J47" s="8">
        <f t="shared" si="0"/>
        <v>67.14731569708374</v>
      </c>
      <c r="K47" s="10"/>
      <c r="M47" s="14"/>
      <c r="N47" s="15"/>
    </row>
    <row r="48" spans="1:14" ht="12.75" customHeight="1">
      <c r="A48" s="31" t="s">
        <v>8</v>
      </c>
      <c r="B48" s="31"/>
      <c r="C48" s="31"/>
      <c r="D48" s="31"/>
      <c r="E48" s="11">
        <v>40</v>
      </c>
      <c r="F48" s="12">
        <v>7</v>
      </c>
      <c r="G48" s="12">
        <v>3</v>
      </c>
      <c r="H48" s="8">
        <v>43368.7</v>
      </c>
      <c r="I48" s="13">
        <v>32024.7</v>
      </c>
      <c r="J48" s="8">
        <f t="shared" si="0"/>
        <v>73.84288669017056</v>
      </c>
      <c r="K48" s="10"/>
      <c r="M48" s="14"/>
      <c r="N48" s="15"/>
    </row>
    <row r="49" spans="1:14" ht="12.75" customHeight="1">
      <c r="A49" s="31" t="s">
        <v>7</v>
      </c>
      <c r="B49" s="31"/>
      <c r="C49" s="31"/>
      <c r="D49" s="31"/>
      <c r="E49" s="11">
        <v>40</v>
      </c>
      <c r="F49" s="12">
        <v>7</v>
      </c>
      <c r="G49" s="12">
        <v>7</v>
      </c>
      <c r="H49" s="8">
        <v>1616.83</v>
      </c>
      <c r="I49" s="13">
        <v>1146.15</v>
      </c>
      <c r="J49" s="8">
        <f t="shared" si="0"/>
        <v>70.8887143360774</v>
      </c>
      <c r="K49" s="10"/>
      <c r="M49" s="16"/>
      <c r="N49" s="17"/>
    </row>
    <row r="50" spans="1:14" ht="12.75" customHeight="1">
      <c r="A50" s="31" t="s">
        <v>6</v>
      </c>
      <c r="B50" s="31"/>
      <c r="C50" s="31"/>
      <c r="D50" s="31"/>
      <c r="E50" s="11">
        <v>40</v>
      </c>
      <c r="F50" s="12">
        <v>7</v>
      </c>
      <c r="G50" s="12">
        <v>9</v>
      </c>
      <c r="H50" s="8">
        <v>17814.17</v>
      </c>
      <c r="I50" s="13">
        <v>12381.38</v>
      </c>
      <c r="J50" s="8">
        <f t="shared" si="0"/>
        <v>69.5029855446535</v>
      </c>
      <c r="K50" s="10"/>
      <c r="M50" s="16"/>
      <c r="N50" s="18"/>
    </row>
    <row r="51" spans="1:14" ht="12.75" customHeight="1">
      <c r="A51" s="31" t="s">
        <v>22</v>
      </c>
      <c r="B51" s="31"/>
      <c r="C51" s="31"/>
      <c r="D51" s="31"/>
      <c r="E51" s="11">
        <v>40</v>
      </c>
      <c r="F51" s="12">
        <v>8</v>
      </c>
      <c r="G51" s="12" t="s">
        <v>0</v>
      </c>
      <c r="H51" s="8">
        <f>H52</f>
        <v>30</v>
      </c>
      <c r="I51" s="8">
        <f>I52</f>
        <v>0</v>
      </c>
      <c r="J51" s="8">
        <f t="shared" si="0"/>
        <v>0</v>
      </c>
      <c r="K51" s="10"/>
      <c r="M51" s="19"/>
      <c r="N51" s="19"/>
    </row>
    <row r="52" spans="1:11" ht="12.75" customHeight="1">
      <c r="A52" s="31" t="s">
        <v>21</v>
      </c>
      <c r="B52" s="31"/>
      <c r="C52" s="31"/>
      <c r="D52" s="31"/>
      <c r="E52" s="11">
        <v>40</v>
      </c>
      <c r="F52" s="12">
        <v>8</v>
      </c>
      <c r="G52" s="12">
        <v>1</v>
      </c>
      <c r="H52" s="8">
        <v>30</v>
      </c>
      <c r="I52" s="8">
        <v>0</v>
      </c>
      <c r="J52" s="8">
        <f t="shared" si="0"/>
        <v>0</v>
      </c>
      <c r="K52" s="10"/>
    </row>
    <row r="53" spans="1:11" ht="12.75" customHeight="1">
      <c r="A53" s="31" t="s">
        <v>5</v>
      </c>
      <c r="B53" s="31"/>
      <c r="C53" s="31"/>
      <c r="D53" s="31"/>
      <c r="E53" s="11">
        <v>40</v>
      </c>
      <c r="F53" s="12">
        <v>10</v>
      </c>
      <c r="G53" s="12" t="s">
        <v>0</v>
      </c>
      <c r="H53" s="8">
        <f>H54+H55</f>
        <v>13642.029999999999</v>
      </c>
      <c r="I53" s="8">
        <f>I54+I55</f>
        <v>6718.610000000001</v>
      </c>
      <c r="J53" s="8">
        <f t="shared" si="0"/>
        <v>49.24934192345275</v>
      </c>
      <c r="K53" s="10"/>
    </row>
    <row r="54" spans="1:11" ht="12.75" customHeight="1">
      <c r="A54" s="31" t="s">
        <v>4</v>
      </c>
      <c r="B54" s="31"/>
      <c r="C54" s="31"/>
      <c r="D54" s="31"/>
      <c r="E54" s="11">
        <v>40</v>
      </c>
      <c r="F54" s="12">
        <v>10</v>
      </c>
      <c r="G54" s="12">
        <v>3</v>
      </c>
      <c r="H54" s="8">
        <v>7459.03</v>
      </c>
      <c r="I54" s="13">
        <v>3183.65</v>
      </c>
      <c r="J54" s="8">
        <f t="shared" si="0"/>
        <v>42.68182323975101</v>
      </c>
      <c r="K54" s="10"/>
    </row>
    <row r="55" spans="1:11" ht="12.75" customHeight="1">
      <c r="A55" s="31" t="s">
        <v>3</v>
      </c>
      <c r="B55" s="31"/>
      <c r="C55" s="31"/>
      <c r="D55" s="31"/>
      <c r="E55" s="11">
        <v>40</v>
      </c>
      <c r="F55" s="12">
        <v>10</v>
      </c>
      <c r="G55" s="12">
        <v>4</v>
      </c>
      <c r="H55" s="8">
        <v>6183</v>
      </c>
      <c r="I55" s="13">
        <v>3534.96</v>
      </c>
      <c r="J55" s="8">
        <f t="shared" si="0"/>
        <v>57.17224648229015</v>
      </c>
      <c r="K55" s="10"/>
    </row>
    <row r="56" spans="1:11" ht="12.75" customHeight="1">
      <c r="A56" s="31" t="s">
        <v>2</v>
      </c>
      <c r="B56" s="31"/>
      <c r="C56" s="31"/>
      <c r="D56" s="31"/>
      <c r="E56" s="11">
        <v>40</v>
      </c>
      <c r="F56" s="12">
        <v>11</v>
      </c>
      <c r="G56" s="12" t="s">
        <v>0</v>
      </c>
      <c r="H56" s="8">
        <f>H57</f>
        <v>2301.05</v>
      </c>
      <c r="I56" s="8">
        <f>I57</f>
        <v>2245.42</v>
      </c>
      <c r="J56" s="8">
        <f t="shared" si="0"/>
        <v>97.58240803111622</v>
      </c>
      <c r="K56" s="10"/>
    </row>
    <row r="57" spans="1:11" ht="12.75" customHeight="1">
      <c r="A57" s="31" t="s">
        <v>1</v>
      </c>
      <c r="B57" s="31"/>
      <c r="C57" s="31"/>
      <c r="D57" s="31"/>
      <c r="E57" s="11">
        <v>40</v>
      </c>
      <c r="F57" s="12">
        <v>11</v>
      </c>
      <c r="G57" s="12">
        <v>1</v>
      </c>
      <c r="H57" s="8">
        <v>2301.05</v>
      </c>
      <c r="I57" s="13">
        <v>2245.42</v>
      </c>
      <c r="J57" s="8">
        <f t="shared" si="0"/>
        <v>97.58240803111622</v>
      </c>
      <c r="K57" s="10"/>
    </row>
    <row r="58" spans="1:11" ht="12.75">
      <c r="A58" s="44" t="s">
        <v>50</v>
      </c>
      <c r="B58" s="45"/>
      <c r="C58" s="45"/>
      <c r="D58" s="45"/>
      <c r="E58" s="45"/>
      <c r="F58" s="45"/>
      <c r="G58" s="45"/>
      <c r="H58" s="21">
        <f>H9+H40</f>
        <v>545431.0119999999</v>
      </c>
      <c r="I58" s="21">
        <f>I9+I40</f>
        <v>345406.81</v>
      </c>
      <c r="J58" s="22">
        <f t="shared" si="0"/>
        <v>63.32731406918976</v>
      </c>
      <c r="K58" s="6"/>
    </row>
    <row r="59" spans="1:11" ht="12.75">
      <c r="A59" s="2"/>
      <c r="B59" s="2"/>
      <c r="C59" s="2"/>
      <c r="D59" s="2"/>
      <c r="E59" s="2"/>
      <c r="F59" s="2"/>
      <c r="G59" s="2"/>
      <c r="H59" s="4"/>
      <c r="I59" s="2"/>
      <c r="J59" s="4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mergeCells count="56">
    <mergeCell ref="A58:G58"/>
    <mergeCell ref="A31:D31"/>
    <mergeCell ref="A32:D32"/>
    <mergeCell ref="A39:D39"/>
    <mergeCell ref="A30:D30"/>
    <mergeCell ref="A34:D34"/>
    <mergeCell ref="A53:D53"/>
    <mergeCell ref="A35:D35"/>
    <mergeCell ref="A37:D37"/>
    <mergeCell ref="A41:D41"/>
    <mergeCell ref="A36:D36"/>
    <mergeCell ref="A38:D38"/>
    <mergeCell ref="A40:D40"/>
    <mergeCell ref="A42:D42"/>
    <mergeCell ref="A49:D49"/>
    <mergeCell ref="A54:D54"/>
    <mergeCell ref="E6:G6"/>
    <mergeCell ref="H6:J6"/>
    <mergeCell ref="A9:D9"/>
    <mergeCell ref="A10:D10"/>
    <mergeCell ref="A15:D15"/>
    <mergeCell ref="A8:D8"/>
    <mergeCell ref="A6:D7"/>
    <mergeCell ref="A14:D14"/>
    <mergeCell ref="A18:D18"/>
    <mergeCell ref="A2:J2"/>
    <mergeCell ref="D3:G3"/>
    <mergeCell ref="A55:D55"/>
    <mergeCell ref="A44:D44"/>
    <mergeCell ref="A46:D46"/>
    <mergeCell ref="A43:D43"/>
    <mergeCell ref="A50:D50"/>
    <mergeCell ref="A52:D52"/>
    <mergeCell ref="A17:D17"/>
    <mergeCell ref="A21:D21"/>
    <mergeCell ref="A27:D27"/>
    <mergeCell ref="A33:D33"/>
    <mergeCell ref="A28:D28"/>
    <mergeCell ref="A23:D23"/>
    <mergeCell ref="A29:D29"/>
    <mergeCell ref="A57:D57"/>
    <mergeCell ref="A11:D11"/>
    <mergeCell ref="A12:D12"/>
    <mergeCell ref="A13:D13"/>
    <mergeCell ref="A19:D19"/>
    <mergeCell ref="A20:D20"/>
    <mergeCell ref="A22:D22"/>
    <mergeCell ref="A24:D24"/>
    <mergeCell ref="A26:D26"/>
    <mergeCell ref="A25:D25"/>
    <mergeCell ref="A45:D45"/>
    <mergeCell ref="A51:D51"/>
    <mergeCell ref="A47:D47"/>
    <mergeCell ref="A48:D48"/>
    <mergeCell ref="A56:D56"/>
    <mergeCell ref="A16:D16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2022-10-07T13:39:30Z</cp:lastPrinted>
  <dcterms:created xsi:type="dcterms:W3CDTF">2022-04-06T09:29:44Z</dcterms:created>
  <dcterms:modified xsi:type="dcterms:W3CDTF">2022-10-07T13:43:00Z</dcterms:modified>
  <cp:category/>
  <cp:version/>
  <cp:contentType/>
  <cp:contentStatus/>
</cp:coreProperties>
</file>