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005" yWindow="1005" windowWidth="15000" windowHeight="10005"/>
  </bookViews>
  <sheets>
    <sheet name="Таблица (2)" sheetId="4" r:id="rId1"/>
    <sheet name="Таблица" sheetId="1" r:id="rId2"/>
    <sheet name="Диаграмма 1" sheetId="2" r:id="rId3"/>
    <sheet name="Диаграмма 2" sheetId="3" r:id="rId4"/>
  </sheets>
  <definedNames>
    <definedName name="_xlnm.Print_Titles" localSheetId="1">Таблица!A:A,Таблица!4:5</definedName>
    <definedName name="_xlnm.Print_Area" localSheetId="2">'Диаграмма 1'!$A$3:$P$25</definedName>
    <definedName name="_xlnm.Print_Area" localSheetId="3">'Диаграмма 2'!$A$3:$P$29</definedName>
    <definedName name="_xlnm.Print_Area" localSheetId="1">Таблица!$B$6:$I$32</definedName>
  </definedNames>
  <calcPr calcId="145621"/>
</workbook>
</file>

<file path=xl/calcChain.xml><?xml version="1.0" encoding="utf-8"?>
<calcChain xmlns="http://schemas.openxmlformats.org/spreadsheetml/2006/main">
  <c r="H39" i="4" l="1"/>
  <c r="C39" i="4"/>
  <c r="B39" i="4"/>
  <c r="G39" i="4"/>
  <c r="F39" i="4"/>
  <c r="E39" i="4"/>
  <c r="D39" i="4"/>
</calcChain>
</file>

<file path=xl/sharedStrings.xml><?xml version="1.0" encoding="utf-8"?>
<sst xmlns="http://schemas.openxmlformats.org/spreadsheetml/2006/main" count="88" uniqueCount="53">
  <si>
    <t>Прирост недоимки по кодам доходов</t>
  </si>
  <si>
    <t xml:space="preserve"> за 12 месяцев 2022 года</t>
  </si>
  <si>
    <t>Доходы</t>
  </si>
  <si>
    <t>Недоимка на 01.01.2022, тыс.руб.</t>
  </si>
  <si>
    <t>Недоимка на 01.01.2023, тыс.руб.</t>
  </si>
  <si>
    <t>Недоимка на начало 2022 года, тыс.руб.</t>
  </si>
  <si>
    <t>Прирост недоимки с начала 2022 года</t>
  </si>
  <si>
    <t>Темп роста недоимки к 2021 году, %</t>
  </si>
  <si>
    <t>Общий объем поступлений налоговых доходов на 01.01.2023, тыс.руб.</t>
  </si>
  <si>
    <t>Удельный вес недоимки в общем объеме поступлений налоговых доходов, %</t>
  </si>
  <si>
    <t>тыс.руб.</t>
  </si>
  <si>
    <t>%</t>
  </si>
  <si>
    <t xml:space="preserve">Всего доходов </t>
  </si>
  <si>
    <t>НАЛОГИ НА ПРИБЫЛЬ, ДОХОДЫ</t>
  </si>
  <si>
    <t>Налог на прибыль организаций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</si>
  <si>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</si>
  <si>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</si>
  <si>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</si>
  <si>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</si>
  <si>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</si>
  <si>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</si>
  <si>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</si>
  <si>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</si>
  <si>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</si>
  <si>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Налог на имущество организаций</t>
  </si>
  <si>
    <t>Транспортный налог</t>
  </si>
  <si>
    <t>Транспортный налог с организаций</t>
  </si>
  <si>
    <t>Транспортный налог с физических лиц</t>
  </si>
  <si>
    <t>Земельный налог</t>
  </si>
  <si>
    <t>Земельный налог с организаций</t>
  </si>
  <si>
    <t>Земельный налог с физических лиц</t>
  </si>
  <si>
    <t>НАЛОГИ, СБОРЫ И РЕГУЛЯРНЫЕ ПЛАТЕЖИ ЗА ПОЛЬЗОВАНИЕ ПРИРОДНЫМИ РЕСУРСАМИ</t>
  </si>
  <si>
    <t>Налог на добычу полезных ископаемых</t>
  </si>
  <si>
    <t>ЗАДОЛЖЕННОСТЬ И ПЕРЕРАСЧЕТЫ ПО ОТМЕНЕННЫМ НАЛОГАМ, СБОРАМ И ИНЫМ ОБЯЗАТЕЛЬНЫМ ПЛАТЕЖАМ</t>
  </si>
  <si>
    <t>Налоги на имущество</t>
  </si>
  <si>
    <t>Прочие налоги и сборы (по отмененным местным налогам и сборам)</t>
  </si>
  <si>
    <t>ПЛАТЕЖИ ПРИ ПОЛЬЗОВАНИИ ПРИРОДНЫМИ РЕСУРСАМИ</t>
  </si>
  <si>
    <t>Платежи при пользовании недрами</t>
  </si>
  <si>
    <t>Регулярные платежи за пользование недрами при пользовании недрами на территории Российской Федерации</t>
  </si>
  <si>
    <t>Прирост/снижение недоимки по видам налогов с начала 2022 года</t>
  </si>
  <si>
    <t>Распределение доходных источников по росту / снижению недоимки в сравнении с прошлым годом , тыс.руб.</t>
  </si>
  <si>
    <t>* без расщепления по нормативу в бюджет района</t>
  </si>
  <si>
    <t>Итого</t>
  </si>
  <si>
    <t>Сбор за пользование объектами водных биологических ресурсов (по внутренним водным объектам)</t>
  </si>
  <si>
    <t>Сборы за пользование объектами животного мира и за пользование объектами водных биологических ресурсов</t>
  </si>
  <si>
    <t>Налог на доходы физических лиц*</t>
  </si>
  <si>
    <t>Общий объем поступлений налоговых доходов на 01.01.2022, тыс.руб.</t>
  </si>
  <si>
    <t>Недоимка на начало 2021 года, тыс.руб.</t>
  </si>
  <si>
    <t>за 12 месяцев 2022 года</t>
  </si>
  <si>
    <t>Прирост недоимки по налоговым доходам по Лахденпохскому району</t>
  </si>
  <si>
    <t>бюджета Лахденпохского муниципального района за 2022 год</t>
  </si>
  <si>
    <t>к пояснительной записке к отчету об исполнении</t>
  </si>
  <si>
    <t xml:space="preserve">Приложение 15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</si>
</sst>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%"/>
  </numFmts>
  <fonts count="19" x14ac:knownFonts="1">
    <font>
      <sz val="10"/>
      <color rgb="FF000000"/>
      <name val="Arial"/>
      <family val="2"/>
    </font>
    <font>
      <b/>
      <sz val="10"/>
      <color rgb="FF000000"/>
      <name val="Verdana"/>
      <family val="2"/>
    </font>
    <font>
      <sz val="10"/>
      <color rgb="FF000000"/>
      <name val="Verdana"/>
      <family val="2"/>
    </font>
    <font>
      <b/>
      <sz val="8.5"/>
      <color rgb="FF000000"/>
      <name val="Microsoft Sans Serif"/>
      <family val="2"/>
    </font>
    <font>
      <b/>
      <sz val="8.5"/>
      <color rgb="FFFF0000"/>
      <name val="Microsoft Sans Serif"/>
      <family val="2"/>
    </font>
    <font>
      <sz val="8.5"/>
      <color rgb="FF000000"/>
      <name val="Microsoft Sans Serif"/>
      <family val="2"/>
    </font>
    <font>
      <sz val="8.5"/>
      <color rgb="FFFF0000"/>
      <name val="Microsoft Sans Serif"/>
      <family val="2"/>
    </font>
    <font>
      <sz val="10"/>
      <color rgb="FF000000"/>
      <name val="Arial"/>
      <family val="2"/>
    </font>
    <font>
      <i/>
      <sz val="11"/>
      <color rgb="FF7F7F7F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.5"/>
      <color rgb="FF000000"/>
      <name val="Times New Roman"/>
      <family val="1"/>
      <charset val="204"/>
    </font>
    <font>
      <sz val="8.5"/>
      <color rgb="FFFF0000"/>
      <name val="Times New Roman"/>
      <family val="1"/>
      <charset val="204"/>
    </font>
    <font>
      <b/>
      <sz val="8.5"/>
      <color rgb="FF000000"/>
      <name val="Times New Roman"/>
      <family val="1"/>
      <charset val="204"/>
    </font>
    <font>
      <b/>
      <sz val="8.5"/>
      <color rgb="FFFF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8" fillId="0" borderId="0" applyNumberFormat="0" applyFill="0" applyBorder="0" applyAlignment="0" applyProtection="0"/>
  </cellStyleXfs>
  <cellXfs count="61">
    <xf numFmtId="0" fontId="0" fillId="0" borderId="0" xfId="0"/>
    <xf numFmtId="0" fontId="2" fillId="0" borderId="0" xfId="1" applyFont="1" applyFill="1" applyAlignment="1" applyProtection="1">
      <alignment horizontal="left"/>
    </xf>
    <xf numFmtId="0" fontId="1" fillId="0" borderId="0" xfId="1" applyFont="1" applyFill="1" applyAlignment="1" applyProtection="1">
      <alignment horizontal="left"/>
    </xf>
    <xf numFmtId="164" fontId="1" fillId="2" borderId="1" xfId="1" applyNumberFormat="1" applyFont="1" applyFill="1" applyBorder="1" applyAlignment="1" applyProtection="1">
      <alignment horizontal="center" vertical="center" wrapText="1"/>
    </xf>
    <xf numFmtId="4" fontId="1" fillId="2" borderId="1" xfId="1" applyNumberFormat="1" applyFont="1" applyFill="1" applyBorder="1" applyAlignment="1" applyProtection="1">
      <alignment horizontal="center" vertical="center" wrapText="1"/>
    </xf>
    <xf numFmtId="0" fontId="1" fillId="2" borderId="1" xfId="1" applyFont="1" applyFill="1" applyBorder="1" applyAlignment="1" applyProtection="1">
      <alignment horizontal="center" vertical="center" wrapText="1"/>
    </xf>
    <xf numFmtId="164" fontId="2" fillId="0" borderId="0" xfId="1" applyNumberFormat="1" applyFont="1" applyFill="1" applyAlignment="1" applyProtection="1">
      <alignment horizontal="left" wrapText="1"/>
    </xf>
    <xf numFmtId="0" fontId="0" fillId="0" borderId="0" xfId="1" applyFont="1" applyFill="1" applyProtection="1"/>
    <xf numFmtId="164" fontId="1" fillId="0" borderId="0" xfId="1" applyNumberFormat="1" applyFont="1" applyFill="1" applyAlignment="1" applyProtection="1">
      <alignment horizontal="left" wrapText="1"/>
    </xf>
    <xf numFmtId="0" fontId="3" fillId="0" borderId="1" xfId="1" applyFont="1" applyFill="1" applyBorder="1" applyAlignment="1" applyProtection="1">
      <alignment vertical="center" wrapText="1"/>
    </xf>
    <xf numFmtId="4" fontId="3" fillId="0" borderId="1" xfId="1" applyNumberFormat="1" applyFont="1" applyFill="1" applyBorder="1" applyAlignment="1" applyProtection="1">
      <alignment horizontal="right" vertical="center" wrapText="1"/>
    </xf>
    <xf numFmtId="4" fontId="4" fillId="0" borderId="1" xfId="1" applyNumberFormat="1" applyFont="1" applyFill="1" applyBorder="1" applyAlignment="1" applyProtection="1">
      <alignment horizontal="right" vertical="center" wrapText="1"/>
    </xf>
    <xf numFmtId="164" fontId="4" fillId="0" borderId="1" xfId="1" applyNumberFormat="1" applyFont="1" applyFill="1" applyBorder="1" applyAlignment="1" applyProtection="1">
      <alignment horizontal="right" vertical="center" wrapText="1"/>
    </xf>
    <xf numFmtId="164" fontId="3" fillId="0" borderId="1" xfId="1" applyNumberFormat="1" applyFont="1" applyFill="1" applyBorder="1" applyAlignment="1" applyProtection="1">
      <alignment horizontal="right" vertical="center" wrapText="1"/>
    </xf>
    <xf numFmtId="0" fontId="5" fillId="0" borderId="1" xfId="1" applyFont="1" applyFill="1" applyBorder="1" applyAlignment="1" applyProtection="1">
      <alignment vertical="center" wrapText="1"/>
    </xf>
    <xf numFmtId="4" fontId="5" fillId="0" borderId="1" xfId="1" applyNumberFormat="1" applyFont="1" applyFill="1" applyBorder="1" applyAlignment="1" applyProtection="1">
      <alignment horizontal="right" vertical="center" wrapText="1"/>
    </xf>
    <xf numFmtId="4" fontId="6" fillId="0" borderId="1" xfId="1" applyNumberFormat="1" applyFont="1" applyFill="1" applyBorder="1" applyAlignment="1" applyProtection="1">
      <alignment horizontal="right" vertical="center" wrapText="1"/>
    </xf>
    <xf numFmtId="164" fontId="6" fillId="0" borderId="1" xfId="1" applyNumberFormat="1" applyFont="1" applyFill="1" applyBorder="1" applyAlignment="1" applyProtection="1">
      <alignment horizontal="right" vertical="center" wrapText="1"/>
    </xf>
    <xf numFmtId="164" fontId="5" fillId="0" borderId="1" xfId="1" applyNumberFormat="1" applyFont="1" applyFill="1" applyBorder="1" applyAlignment="1" applyProtection="1">
      <alignment horizontal="right" vertical="center" wrapText="1"/>
    </xf>
    <xf numFmtId="0" fontId="0" fillId="0" borderId="0" xfId="1" applyFont="1" applyFill="1" applyAlignment="1" applyProtection="1">
      <alignment wrapText="1"/>
    </xf>
    <xf numFmtId="4" fontId="0" fillId="0" borderId="0" xfId="1" applyNumberFormat="1" applyFont="1" applyFill="1" applyAlignment="1" applyProtection="1">
      <alignment wrapText="1"/>
    </xf>
    <xf numFmtId="164" fontId="0" fillId="0" borderId="0" xfId="1" applyNumberFormat="1" applyFont="1" applyFill="1" applyAlignment="1" applyProtection="1">
      <alignment wrapText="1"/>
    </xf>
    <xf numFmtId="0" fontId="0" fillId="0" borderId="0" xfId="1" applyFont="1" applyFill="1" applyAlignment="1" applyProtection="1">
      <alignment vertical="center"/>
    </xf>
    <xf numFmtId="0" fontId="9" fillId="0" borderId="0" xfId="0" applyFont="1"/>
    <xf numFmtId="164" fontId="9" fillId="0" borderId="0" xfId="1" applyNumberFormat="1" applyFont="1" applyFill="1" applyAlignment="1" applyProtection="1">
      <alignment wrapText="1"/>
    </xf>
    <xf numFmtId="4" fontId="9" fillId="0" borderId="0" xfId="1" applyNumberFormat="1" applyFont="1" applyFill="1" applyAlignment="1" applyProtection="1">
      <alignment wrapText="1"/>
    </xf>
    <xf numFmtId="0" fontId="9" fillId="0" borderId="0" xfId="1" applyFont="1" applyFill="1" applyAlignment="1" applyProtection="1">
      <alignment wrapText="1"/>
    </xf>
    <xf numFmtId="164" fontId="10" fillId="0" borderId="2" xfId="1" applyNumberFormat="1" applyFont="1" applyFill="1" applyBorder="1" applyAlignment="1" applyProtection="1">
      <alignment wrapText="1"/>
    </xf>
    <xf numFmtId="4" fontId="10" fillId="0" borderId="2" xfId="1" applyNumberFormat="1" applyFont="1" applyFill="1" applyBorder="1" applyAlignment="1" applyProtection="1">
      <alignment wrapText="1"/>
    </xf>
    <xf numFmtId="0" fontId="11" fillId="0" borderId="2" xfId="1" applyFont="1" applyFill="1" applyBorder="1" applyAlignment="1" applyProtection="1">
      <alignment horizontal="right" wrapText="1"/>
    </xf>
    <xf numFmtId="164" fontId="9" fillId="0" borderId="2" xfId="1" applyNumberFormat="1" applyFont="1" applyFill="1" applyBorder="1" applyAlignment="1" applyProtection="1">
      <alignment wrapText="1"/>
    </xf>
    <xf numFmtId="4" fontId="9" fillId="0" borderId="2" xfId="1" applyNumberFormat="1" applyFont="1" applyFill="1" applyBorder="1" applyAlignment="1" applyProtection="1">
      <alignment wrapText="1"/>
    </xf>
    <xf numFmtId="0" fontId="9" fillId="0" borderId="2" xfId="1" applyFont="1" applyFill="1" applyBorder="1" applyAlignment="1" applyProtection="1">
      <alignment wrapText="1"/>
    </xf>
    <xf numFmtId="0" fontId="9" fillId="0" borderId="0" xfId="1" applyFont="1" applyFill="1" applyAlignment="1" applyProtection="1">
      <alignment vertical="center"/>
    </xf>
    <xf numFmtId="164" fontId="12" fillId="0" borderId="2" xfId="1" applyNumberFormat="1" applyFont="1" applyFill="1" applyBorder="1" applyAlignment="1" applyProtection="1">
      <alignment horizontal="right" vertical="center" wrapText="1"/>
    </xf>
    <xf numFmtId="4" fontId="12" fillId="0" borderId="2" xfId="1" applyNumberFormat="1" applyFont="1" applyFill="1" applyBorder="1" applyAlignment="1" applyProtection="1">
      <alignment horizontal="right" vertical="center" wrapText="1"/>
    </xf>
    <xf numFmtId="164" fontId="13" fillId="0" borderId="2" xfId="1" applyNumberFormat="1" applyFont="1" applyFill="1" applyBorder="1" applyAlignment="1" applyProtection="1">
      <alignment horizontal="right" vertical="center" wrapText="1"/>
    </xf>
    <xf numFmtId="4" fontId="13" fillId="0" borderId="2" xfId="1" applyNumberFormat="1" applyFont="1" applyFill="1" applyBorder="1" applyAlignment="1" applyProtection="1">
      <alignment horizontal="right" vertical="center" wrapText="1"/>
    </xf>
    <xf numFmtId="0" fontId="12" fillId="0" borderId="2" xfId="1" applyFont="1" applyFill="1" applyBorder="1" applyAlignment="1" applyProtection="1">
      <alignment vertical="center" wrapText="1"/>
    </xf>
    <xf numFmtId="164" fontId="14" fillId="0" borderId="2" xfId="1" applyNumberFormat="1" applyFont="1" applyFill="1" applyBorder="1" applyAlignment="1" applyProtection="1">
      <alignment horizontal="right" vertical="center" wrapText="1"/>
    </xf>
    <xf numFmtId="4" fontId="14" fillId="0" borderId="2" xfId="1" applyNumberFormat="1" applyFont="1" applyFill="1" applyBorder="1" applyAlignment="1" applyProtection="1">
      <alignment horizontal="right" vertical="center" wrapText="1"/>
    </xf>
    <xf numFmtId="164" fontId="15" fillId="0" borderId="2" xfId="1" applyNumberFormat="1" applyFont="1" applyFill="1" applyBorder="1" applyAlignment="1" applyProtection="1">
      <alignment horizontal="right" vertical="center" wrapText="1"/>
    </xf>
    <xf numFmtId="4" fontId="15" fillId="0" borderId="2" xfId="1" applyNumberFormat="1" applyFont="1" applyFill="1" applyBorder="1" applyAlignment="1" applyProtection="1">
      <alignment horizontal="right" vertical="center" wrapText="1"/>
    </xf>
    <xf numFmtId="0" fontId="14" fillId="0" borderId="2" xfId="1" applyFont="1" applyFill="1" applyBorder="1" applyAlignment="1" applyProtection="1">
      <alignment vertical="center" wrapText="1"/>
    </xf>
    <xf numFmtId="0" fontId="9" fillId="0" borderId="2" xfId="1" applyFont="1" applyFill="1" applyBorder="1" applyAlignment="1" applyProtection="1">
      <alignment vertical="center" wrapText="1"/>
    </xf>
    <xf numFmtId="164" fontId="16" fillId="2" borderId="2" xfId="1" applyNumberFormat="1" applyFont="1" applyFill="1" applyBorder="1" applyAlignment="1" applyProtection="1">
      <alignment horizontal="center" vertical="center" wrapText="1"/>
    </xf>
    <xf numFmtId="4" fontId="16" fillId="2" borderId="2" xfId="1" applyNumberFormat="1" applyFont="1" applyFill="1" applyBorder="1" applyAlignment="1" applyProtection="1">
      <alignment horizontal="center" vertical="center" wrapText="1"/>
    </xf>
    <xf numFmtId="164" fontId="16" fillId="2" borderId="2" xfId="1" applyNumberFormat="1" applyFont="1" applyFill="1" applyBorder="1" applyAlignment="1" applyProtection="1">
      <alignment horizontal="center" vertical="center" wrapText="1"/>
    </xf>
    <xf numFmtId="4" fontId="16" fillId="2" borderId="2" xfId="1" applyNumberFormat="1" applyFont="1" applyFill="1" applyBorder="1" applyAlignment="1" applyProtection="1">
      <alignment horizontal="center" vertical="center" wrapText="1"/>
    </xf>
    <xf numFmtId="0" fontId="16" fillId="2" borderId="2" xfId="1" applyFont="1" applyFill="1" applyBorder="1" applyAlignment="1" applyProtection="1">
      <alignment horizontal="center" vertical="center" wrapText="1"/>
    </xf>
    <xf numFmtId="0" fontId="9" fillId="0" borderId="0" xfId="1" applyFont="1" applyFill="1" applyAlignment="1" applyProtection="1"/>
    <xf numFmtId="164" fontId="17" fillId="0" borderId="0" xfId="2" applyNumberFormat="1" applyFont="1" applyBorder="1" applyAlignment="1" applyProtection="1">
      <alignment horizontal="center" vertical="center" wrapText="1"/>
    </xf>
    <xf numFmtId="164" fontId="17" fillId="0" borderId="0" xfId="2" applyNumberFormat="1" applyFont="1" applyBorder="1" applyAlignment="1" applyProtection="1">
      <alignment horizontal="center" vertical="center" wrapText="1"/>
    </xf>
    <xf numFmtId="164" fontId="18" fillId="0" borderId="0" xfId="2" applyNumberFormat="1" applyFont="1" applyBorder="1" applyAlignment="1" applyProtection="1">
      <alignment vertical="center" wrapText="1"/>
    </xf>
    <xf numFmtId="164" fontId="18" fillId="0" borderId="0" xfId="2" applyNumberFormat="1" applyFont="1" applyBorder="1" applyAlignment="1" applyProtection="1">
      <alignment horizontal="right" vertical="center" wrapText="1"/>
    </xf>
    <xf numFmtId="164" fontId="18" fillId="0" borderId="0" xfId="2" applyNumberFormat="1" applyFont="1" applyBorder="1" applyAlignment="1" applyProtection="1">
      <alignment horizontal="right" wrapText="1"/>
    </xf>
    <xf numFmtId="164" fontId="18" fillId="0" borderId="0" xfId="2" applyNumberFormat="1" applyFont="1" applyBorder="1" applyAlignment="1" applyProtection="1">
      <alignment horizontal="right" wrapText="1"/>
    </xf>
    <xf numFmtId="4" fontId="13" fillId="0" borderId="1" xfId="1" applyNumberFormat="1" applyFont="1" applyFill="1" applyBorder="1" applyAlignment="1" applyProtection="1">
      <alignment horizontal="right" vertical="center" wrapText="1"/>
    </xf>
    <xf numFmtId="164" fontId="13" fillId="0" borderId="1" xfId="1" applyNumberFormat="1" applyFont="1" applyFill="1" applyBorder="1" applyAlignment="1" applyProtection="1">
      <alignment horizontal="right" vertical="center" wrapText="1"/>
    </xf>
    <xf numFmtId="164" fontId="12" fillId="0" borderId="1" xfId="1" applyNumberFormat="1" applyFont="1" applyFill="1" applyBorder="1" applyAlignment="1" applyProtection="1">
      <alignment horizontal="right" vertical="center" wrapText="1"/>
    </xf>
    <xf numFmtId="4" fontId="12" fillId="0" borderId="1" xfId="1" applyNumberFormat="1" applyFont="1" applyFill="1" applyBorder="1" applyAlignment="1" applyProtection="1">
      <alignment horizontal="right" vertical="center" wrapText="1"/>
    </xf>
  </cellXfs>
  <cellStyles count="3">
    <cellStyle name="Normal" xfId="1"/>
    <cellStyle name="Обычный" xfId="0" builtinId="0"/>
    <cellStyle name="Пояснение" xfId="2" builtinId="5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8080"/>
      <rgbColor rgb="00000000"/>
      <rgbColor rgb="00C0C0C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15</xdr:col>
      <xdr:colOff>381000</xdr:colOff>
      <xdr:row>23</xdr:row>
      <xdr:rowOff>66675</xdr:rowOff>
    </xdr:to>
    <xdr:pic>
      <xdr:nvPicPr>
        <xdr:cNvPr id="2" name="Image 1" descr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85775"/>
          <a:ext cx="9525000" cy="33051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15</xdr:col>
      <xdr:colOff>381000</xdr:colOff>
      <xdr:row>27</xdr:row>
      <xdr:rowOff>114300</xdr:rowOff>
    </xdr:to>
    <xdr:pic>
      <xdr:nvPicPr>
        <xdr:cNvPr id="2" name="Image 1" descr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85775"/>
          <a:ext cx="9525000" cy="4000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T40"/>
  <sheetViews>
    <sheetView tabSelected="1" zoomScaleNormal="100" workbookViewId="0">
      <selection activeCell="F18" sqref="F18"/>
    </sheetView>
  </sheetViews>
  <sheetFormatPr defaultColWidth="9.85546875" defaultRowHeight="12.75" x14ac:dyDescent="0.2"/>
  <cols>
    <col min="1" max="1" width="56" style="26" customWidth="1"/>
    <col min="2" max="2" width="11" style="25" customWidth="1"/>
    <col min="3" max="3" width="11.140625" style="25" customWidth="1"/>
    <col min="4" max="4" width="9.28515625" style="25" hidden="1" customWidth="1"/>
    <col min="5" max="5" width="8.140625" style="25" customWidth="1"/>
    <col min="6" max="6" width="7.28515625" style="24" customWidth="1"/>
    <col min="7" max="7" width="8.7109375" style="24" customWidth="1"/>
    <col min="8" max="8" width="11.28515625" style="25" customWidth="1"/>
    <col min="9" max="9" width="11.5703125" style="24" customWidth="1"/>
    <col min="10" max="16384" width="9.85546875" style="23"/>
  </cols>
  <sheetData>
    <row r="1" spans="1:20" ht="12.75" customHeight="1" x14ac:dyDescent="0.2">
      <c r="H1" s="56" t="s">
        <v>52</v>
      </c>
      <c r="I1" s="56"/>
      <c r="J1" s="55"/>
    </row>
    <row r="2" spans="1:20" ht="12.75" customHeight="1" x14ac:dyDescent="0.2">
      <c r="F2" s="54" t="s">
        <v>51</v>
      </c>
      <c r="G2" s="54"/>
      <c r="H2" s="54"/>
      <c r="I2" s="54"/>
      <c r="J2" s="53"/>
      <c r="K2" s="53"/>
    </row>
    <row r="3" spans="1:20" ht="12.75" customHeight="1" x14ac:dyDescent="0.2">
      <c r="C3" s="54" t="s">
        <v>50</v>
      </c>
      <c r="D3" s="54"/>
      <c r="E3" s="54"/>
      <c r="F3" s="54"/>
      <c r="G3" s="54"/>
      <c r="H3" s="54"/>
      <c r="I3" s="54"/>
      <c r="J3" s="53"/>
      <c r="K3" s="53"/>
    </row>
    <row r="6" spans="1:20" ht="18.75" x14ac:dyDescent="0.2">
      <c r="A6" s="52" t="s">
        <v>49</v>
      </c>
      <c r="B6" s="52"/>
      <c r="C6" s="52"/>
      <c r="D6" s="52"/>
      <c r="E6" s="52"/>
      <c r="F6" s="52"/>
      <c r="G6" s="52"/>
      <c r="H6" s="52"/>
      <c r="I6" s="52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</row>
    <row r="7" spans="1:20" ht="18.75" x14ac:dyDescent="0.2">
      <c r="A7" s="52" t="s">
        <v>48</v>
      </c>
      <c r="B7" s="52"/>
      <c r="C7" s="52"/>
      <c r="D7" s="52"/>
      <c r="E7" s="52"/>
      <c r="F7" s="52"/>
      <c r="G7" s="52"/>
      <c r="H7" s="52"/>
      <c r="I7" s="52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</row>
    <row r="8" spans="1:20" ht="18.75" x14ac:dyDescent="0.2">
      <c r="A8" s="51"/>
      <c r="B8" s="51"/>
      <c r="C8" s="51"/>
      <c r="D8" s="51"/>
      <c r="E8" s="51"/>
      <c r="F8" s="51"/>
      <c r="G8" s="51"/>
      <c r="H8" s="51"/>
      <c r="I8" s="51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</row>
    <row r="10" spans="1:20" s="33" customFormat="1" ht="81" customHeight="1" x14ac:dyDescent="0.2">
      <c r="A10" s="49" t="s">
        <v>2</v>
      </c>
      <c r="B10" s="46" t="s">
        <v>3</v>
      </c>
      <c r="C10" s="46" t="s">
        <v>4</v>
      </c>
      <c r="D10" s="46" t="s">
        <v>47</v>
      </c>
      <c r="E10" s="45" t="s">
        <v>6</v>
      </c>
      <c r="F10" s="45"/>
      <c r="G10" s="45" t="s">
        <v>7</v>
      </c>
      <c r="H10" s="46" t="s">
        <v>46</v>
      </c>
      <c r="I10" s="45" t="s">
        <v>9</v>
      </c>
    </row>
    <row r="11" spans="1:20" s="33" customFormat="1" ht="10.5" customHeight="1" x14ac:dyDescent="0.2">
      <c r="A11" s="49"/>
      <c r="B11" s="46"/>
      <c r="C11" s="46"/>
      <c r="D11" s="46"/>
      <c r="E11" s="48" t="s">
        <v>10</v>
      </c>
      <c r="F11" s="47" t="s">
        <v>11</v>
      </c>
      <c r="G11" s="45"/>
      <c r="H11" s="46"/>
      <c r="I11" s="45"/>
    </row>
    <row r="12" spans="1:20" s="33" customFormat="1" ht="21" hidden="1" customHeight="1" x14ac:dyDescent="0.2">
      <c r="A12" s="43" t="s">
        <v>12</v>
      </c>
      <c r="B12" s="40">
        <v>20127.628680000002</v>
      </c>
      <c r="C12" s="40">
        <v>23199.99783</v>
      </c>
      <c r="D12" s="40">
        <v>20127.628680000002</v>
      </c>
      <c r="E12" s="42">
        <v>3072.36915</v>
      </c>
      <c r="F12" s="41">
        <v>0.152644367543052</v>
      </c>
      <c r="G12" s="39">
        <v>1.15264436754305</v>
      </c>
      <c r="H12" s="40">
        <v>533775.79813000001</v>
      </c>
      <c r="I12" s="39">
        <v>4.34639373146508E-2</v>
      </c>
    </row>
    <row r="13" spans="1:20" s="33" customFormat="1" ht="21" hidden="1" customHeight="1" x14ac:dyDescent="0.2">
      <c r="A13" s="43" t="s">
        <v>13</v>
      </c>
      <c r="B13" s="40">
        <v>1056.4870900000001</v>
      </c>
      <c r="C13" s="40">
        <v>8988.6584399999992</v>
      </c>
      <c r="D13" s="40">
        <v>1056.4870900000001</v>
      </c>
      <c r="E13" s="42">
        <v>7932.1713499999996</v>
      </c>
      <c r="F13" s="41">
        <v>7.5080627345858097</v>
      </c>
      <c r="G13" s="39">
        <v>8.5080627345858097</v>
      </c>
      <c r="H13" s="40">
        <v>395740.44199999998</v>
      </c>
      <c r="I13" s="39">
        <v>2.2713519989448001E-2</v>
      </c>
    </row>
    <row r="14" spans="1:20" s="33" customFormat="1" ht="21" hidden="1" customHeight="1" x14ac:dyDescent="0.2">
      <c r="A14" s="38" t="s">
        <v>14</v>
      </c>
      <c r="B14" s="35">
        <v>18.463059999999999</v>
      </c>
      <c r="C14" s="35">
        <v>7588.4406300000001</v>
      </c>
      <c r="D14" s="35">
        <v>18.463059999999999</v>
      </c>
      <c r="E14" s="37">
        <v>7569.97757</v>
      </c>
      <c r="F14" s="36">
        <v>410.00666032607802</v>
      </c>
      <c r="G14" s="34">
        <v>411.00666032607802</v>
      </c>
      <c r="H14" s="35">
        <v>144553.34578</v>
      </c>
      <c r="I14" s="34">
        <v>5.2495779942368599E-2</v>
      </c>
    </row>
    <row r="15" spans="1:20" s="33" customFormat="1" ht="21" customHeight="1" x14ac:dyDescent="0.2">
      <c r="A15" s="44" t="s">
        <v>45</v>
      </c>
      <c r="B15" s="35">
        <v>1400.2178100000001</v>
      </c>
      <c r="C15" s="35">
        <v>902.58240000000001</v>
      </c>
      <c r="D15" s="35">
        <v>1038.02403</v>
      </c>
      <c r="E15" s="57">
        <v>-497.63540999999998</v>
      </c>
      <c r="F15" s="58">
        <v>-0.35539857188361301</v>
      </c>
      <c r="G15" s="59">
        <v>0.64460142811638699</v>
      </c>
      <c r="H15" s="60">
        <v>268911.86907000002</v>
      </c>
      <c r="I15" s="59">
        <v>3.3564245532243498E-3</v>
      </c>
    </row>
    <row r="16" spans="1:20" s="33" customFormat="1" ht="21" customHeight="1" x14ac:dyDescent="0.2">
      <c r="A16" s="38" t="s">
        <v>19</v>
      </c>
      <c r="B16" s="35">
        <v>242.72705999999999</v>
      </c>
      <c r="C16" s="35">
        <v>454.81342999999998</v>
      </c>
      <c r="D16" s="35">
        <v>641.33975999999996</v>
      </c>
      <c r="E16" s="37">
        <v>212.08636999999999</v>
      </c>
      <c r="F16" s="36">
        <v>0.87376483693247897</v>
      </c>
      <c r="G16" s="34">
        <v>1.87376483693248</v>
      </c>
      <c r="H16" s="35">
        <v>68042.319340000002</v>
      </c>
      <c r="I16" s="34">
        <v>6.6842728821066098E-3</v>
      </c>
    </row>
    <row r="17" spans="1:9" s="33" customFormat="1" ht="23.25" customHeight="1" x14ac:dyDescent="0.2">
      <c r="A17" s="44" t="s">
        <v>20</v>
      </c>
      <c r="B17" s="35">
        <v>84.153660000000002</v>
      </c>
      <c r="C17" s="35">
        <v>34.204360000000001</v>
      </c>
      <c r="D17" s="35">
        <v>199.56623999999999</v>
      </c>
      <c r="E17" s="37">
        <v>-49.949300000000001</v>
      </c>
      <c r="F17" s="36">
        <v>-0.59354875355391601</v>
      </c>
      <c r="G17" s="34">
        <v>0.40645124644608399</v>
      </c>
      <c r="H17" s="35">
        <v>137.88409999999999</v>
      </c>
      <c r="I17" s="34">
        <v>0.24806602066518199</v>
      </c>
    </row>
    <row r="18" spans="1:9" s="33" customFormat="1" ht="24" customHeight="1" x14ac:dyDescent="0.2">
      <c r="A18" s="44" t="s">
        <v>21</v>
      </c>
      <c r="B18" s="35">
        <v>5.3118999999999996</v>
      </c>
      <c r="C18" s="35">
        <v>4.67</v>
      </c>
      <c r="D18" s="35"/>
      <c r="E18" s="37">
        <v>-0.64190000000000003</v>
      </c>
      <c r="F18" s="34">
        <v>-0.120841883318587</v>
      </c>
      <c r="G18" s="34">
        <v>0.87915811668141397</v>
      </c>
      <c r="H18" s="35">
        <v>2414.0475099999999</v>
      </c>
      <c r="I18" s="34">
        <v>1.9345103941222799E-3</v>
      </c>
    </row>
    <row r="19" spans="1:9" s="33" customFormat="1" ht="21" hidden="1" customHeight="1" x14ac:dyDescent="0.2">
      <c r="A19" s="43" t="s">
        <v>22</v>
      </c>
      <c r="B19" s="40">
        <v>11499.19987</v>
      </c>
      <c r="C19" s="40">
        <v>11499.19987</v>
      </c>
      <c r="D19" s="40">
        <v>17183.554090000001</v>
      </c>
      <c r="E19" s="42">
        <v>-5684.3542200000002</v>
      </c>
      <c r="F19" s="41">
        <v>-0.33080200930656301</v>
      </c>
      <c r="G19" s="39">
        <v>0.66919799069343699</v>
      </c>
      <c r="H19" s="40">
        <v>50296.921450000002</v>
      </c>
      <c r="I19" s="39">
        <v>0.22862631625339799</v>
      </c>
    </row>
    <row r="20" spans="1:9" s="33" customFormat="1" ht="21" hidden="1" customHeight="1" x14ac:dyDescent="0.2">
      <c r="A20" s="38" t="s">
        <v>23</v>
      </c>
      <c r="B20" s="35">
        <v>1806.9417900000001</v>
      </c>
      <c r="C20" s="35">
        <v>1806.9417900000001</v>
      </c>
      <c r="D20" s="35">
        <v>1860.4128599999999</v>
      </c>
      <c r="E20" s="37">
        <v>-53.471069999999798</v>
      </c>
      <c r="F20" s="36">
        <v>-2.87415074092746E-2</v>
      </c>
      <c r="G20" s="34">
        <v>0.97125849259072505</v>
      </c>
      <c r="H20" s="35">
        <v>3082.47498</v>
      </c>
      <c r="I20" s="34">
        <v>0.58619836388744995</v>
      </c>
    </row>
    <row r="21" spans="1:9" s="33" customFormat="1" ht="21" hidden="1" customHeight="1" x14ac:dyDescent="0.2">
      <c r="A21" s="38" t="s">
        <v>24</v>
      </c>
      <c r="B21" s="35">
        <v>0.24399999999999999</v>
      </c>
      <c r="C21" s="35">
        <v>0.24399999999999999</v>
      </c>
      <c r="D21" s="35">
        <v>6298.3149999999996</v>
      </c>
      <c r="E21" s="37">
        <v>-6298.0709999999999</v>
      </c>
      <c r="F21" s="36">
        <v>-0.99996125947971803</v>
      </c>
      <c r="G21" s="34">
        <v>3.8740520282011903E-5</v>
      </c>
      <c r="H21" s="35">
        <v>18776.19096</v>
      </c>
      <c r="I21" s="34">
        <v>1.2995180999160401E-5</v>
      </c>
    </row>
    <row r="22" spans="1:9" s="33" customFormat="1" ht="21" hidden="1" customHeight="1" x14ac:dyDescent="0.2">
      <c r="A22" s="38" t="s">
        <v>25</v>
      </c>
      <c r="B22" s="35">
        <v>6950.7536499999997</v>
      </c>
      <c r="C22" s="35">
        <v>6950.7536499999997</v>
      </c>
      <c r="D22" s="35">
        <v>6173.9359800000002</v>
      </c>
      <c r="E22" s="37">
        <v>776.817669999999</v>
      </c>
      <c r="F22" s="36">
        <v>0.125822112914102</v>
      </c>
      <c r="G22" s="34">
        <v>1.1258221129140999</v>
      </c>
      <c r="H22" s="35">
        <v>19877.765090000001</v>
      </c>
      <c r="I22" s="34">
        <v>0.34967480592155398</v>
      </c>
    </row>
    <row r="23" spans="1:9" s="33" customFormat="1" ht="21" hidden="1" customHeight="1" x14ac:dyDescent="0.2">
      <c r="A23" s="38" t="s">
        <v>26</v>
      </c>
      <c r="B23" s="35">
        <v>2.66479</v>
      </c>
      <c r="C23" s="35">
        <v>2.66479</v>
      </c>
      <c r="D23" s="35">
        <v>7.2389999999999999</v>
      </c>
      <c r="E23" s="37">
        <v>-4.5742099999999999</v>
      </c>
      <c r="F23" s="36">
        <v>-0.63188423815444095</v>
      </c>
      <c r="G23" s="34">
        <v>0.368115761845559</v>
      </c>
      <c r="H23" s="35">
        <v>2385.6574799999999</v>
      </c>
      <c r="I23" s="34">
        <v>1.11700444105664E-3</v>
      </c>
    </row>
    <row r="24" spans="1:9" s="33" customFormat="1" ht="21" hidden="1" customHeight="1" x14ac:dyDescent="0.2">
      <c r="A24" s="38" t="s">
        <v>27</v>
      </c>
      <c r="B24" s="35">
        <v>6948.0888599999998</v>
      </c>
      <c r="C24" s="35">
        <v>6948.0888599999998</v>
      </c>
      <c r="D24" s="35">
        <v>6166.6969799999997</v>
      </c>
      <c r="E24" s="37">
        <v>781.39187999999695</v>
      </c>
      <c r="F24" s="36">
        <v>0.12671157388375501</v>
      </c>
      <c r="G24" s="34">
        <v>1.1267115738837501</v>
      </c>
      <c r="H24" s="35">
        <v>17492.107609999999</v>
      </c>
      <c r="I24" s="34">
        <v>0.39721278961420697</v>
      </c>
    </row>
    <row r="25" spans="1:9" s="33" customFormat="1" ht="21" hidden="1" customHeight="1" x14ac:dyDescent="0.2">
      <c r="A25" s="38" t="s">
        <v>28</v>
      </c>
      <c r="B25" s="35">
        <v>2741.2604299999998</v>
      </c>
      <c r="C25" s="35">
        <v>2741.2604299999998</v>
      </c>
      <c r="D25" s="35">
        <v>2850.8902499999999</v>
      </c>
      <c r="E25" s="37">
        <v>-109.62982</v>
      </c>
      <c r="F25" s="36">
        <v>-3.8454591508739998E-2</v>
      </c>
      <c r="G25" s="34">
        <v>0.96154540849126002</v>
      </c>
      <c r="H25" s="35">
        <v>8560.4904200000001</v>
      </c>
      <c r="I25" s="34">
        <v>0.320222358241948</v>
      </c>
    </row>
    <row r="26" spans="1:9" s="33" customFormat="1" ht="21" hidden="1" customHeight="1" x14ac:dyDescent="0.2">
      <c r="A26" s="38" t="s">
        <v>29</v>
      </c>
      <c r="B26" s="35">
        <v>12.929830000000001</v>
      </c>
      <c r="C26" s="35">
        <v>12.929830000000001</v>
      </c>
      <c r="D26" s="35">
        <v>85.243889999999993</v>
      </c>
      <c r="E26" s="37">
        <v>-72.314059999999998</v>
      </c>
      <c r="F26" s="36">
        <v>-0.84831956871043801</v>
      </c>
      <c r="G26" s="34">
        <v>0.15168043128956199</v>
      </c>
      <c r="H26" s="35">
        <v>5071.9048899999998</v>
      </c>
      <c r="I26" s="34">
        <v>2.5493045079557899E-3</v>
      </c>
    </row>
    <row r="27" spans="1:9" s="33" customFormat="1" ht="21" hidden="1" customHeight="1" x14ac:dyDescent="0.2">
      <c r="A27" s="38" t="s">
        <v>30</v>
      </c>
      <c r="B27" s="35">
        <v>2728.3305999999998</v>
      </c>
      <c r="C27" s="35">
        <v>2728.3305999999998</v>
      </c>
      <c r="D27" s="35">
        <v>2765.6463600000002</v>
      </c>
      <c r="E27" s="37">
        <v>-37.3157599999995</v>
      </c>
      <c r="F27" s="36">
        <v>-1.3492599972181401E-2</v>
      </c>
      <c r="G27" s="34">
        <v>0.986507400027819</v>
      </c>
      <c r="H27" s="35">
        <v>3488.5855299999998</v>
      </c>
      <c r="I27" s="34">
        <v>0.782073587285676</v>
      </c>
    </row>
    <row r="28" spans="1:9" s="33" customFormat="1" ht="21" hidden="1" customHeight="1" x14ac:dyDescent="0.2">
      <c r="A28" s="43" t="s">
        <v>31</v>
      </c>
      <c r="B28" s="40">
        <v>2345.8798999999999</v>
      </c>
      <c r="C28" s="40">
        <v>2345.8798999999999</v>
      </c>
      <c r="D28" s="40">
        <v>1005.1185</v>
      </c>
      <c r="E28" s="42">
        <v>1340.7614000000001</v>
      </c>
      <c r="F28" s="41">
        <v>1.33393366055843</v>
      </c>
      <c r="G28" s="39">
        <v>2.3339336605584302</v>
      </c>
      <c r="H28" s="40">
        <v>16419.088830000001</v>
      </c>
      <c r="I28" s="39">
        <v>0.14287515734209</v>
      </c>
    </row>
    <row r="29" spans="1:9" s="33" customFormat="1" ht="21" hidden="1" customHeight="1" x14ac:dyDescent="0.2">
      <c r="A29" s="38" t="s">
        <v>32</v>
      </c>
      <c r="B29" s="35">
        <v>2345.7404000000001</v>
      </c>
      <c r="C29" s="35">
        <v>2345.7404000000001</v>
      </c>
      <c r="D29" s="35">
        <v>1004.979</v>
      </c>
      <c r="E29" s="37">
        <v>1340.7614000000001</v>
      </c>
      <c r="F29" s="36">
        <v>1.33411882238335</v>
      </c>
      <c r="G29" s="34">
        <v>2.33411882238335</v>
      </c>
      <c r="H29" s="35">
        <v>16281.6641</v>
      </c>
      <c r="I29" s="34">
        <v>0.14407252143225299</v>
      </c>
    </row>
    <row r="30" spans="1:9" s="33" customFormat="1" ht="41.1" hidden="1" customHeight="1" x14ac:dyDescent="0.2">
      <c r="A30" s="38" t="s">
        <v>44</v>
      </c>
      <c r="B30" s="35">
        <v>0.13950000000000001</v>
      </c>
      <c r="C30" s="35">
        <v>0.13950000000000001</v>
      </c>
      <c r="D30" s="35">
        <v>0.13950000000000001</v>
      </c>
      <c r="E30" s="35">
        <v>0</v>
      </c>
      <c r="F30" s="34">
        <v>0</v>
      </c>
      <c r="G30" s="34">
        <v>1</v>
      </c>
      <c r="H30" s="35">
        <v>137.42473000000001</v>
      </c>
      <c r="I30" s="34">
        <v>1.01510113936553E-3</v>
      </c>
    </row>
    <row r="31" spans="1:9" s="33" customFormat="1" ht="21" hidden="1" customHeight="1" x14ac:dyDescent="0.2">
      <c r="A31" s="38" t="s">
        <v>43</v>
      </c>
      <c r="B31" s="35">
        <v>0.13950000000000001</v>
      </c>
      <c r="C31" s="35">
        <v>0.13950000000000001</v>
      </c>
      <c r="D31" s="35">
        <v>0.13950000000000001</v>
      </c>
      <c r="E31" s="35">
        <v>0</v>
      </c>
      <c r="F31" s="34">
        <v>0</v>
      </c>
      <c r="G31" s="34">
        <v>1</v>
      </c>
      <c r="H31" s="35"/>
      <c r="I31" s="34"/>
    </row>
    <row r="32" spans="1:9" s="33" customFormat="1" ht="41.1" hidden="1" customHeight="1" x14ac:dyDescent="0.2">
      <c r="A32" s="43" t="s">
        <v>33</v>
      </c>
      <c r="B32" s="40">
        <v>0.57050000000000001</v>
      </c>
      <c r="C32" s="40">
        <v>0.57050000000000001</v>
      </c>
      <c r="D32" s="40">
        <v>0.66649999999999998</v>
      </c>
      <c r="E32" s="42">
        <v>-9.6000000000000002E-2</v>
      </c>
      <c r="F32" s="41">
        <v>-0.144036009002251</v>
      </c>
      <c r="G32" s="39">
        <v>0.855963990997749</v>
      </c>
      <c r="H32" s="42">
        <v>-48.570920000000001</v>
      </c>
      <c r="I32" s="41">
        <v>-1.1745711219799801E-2</v>
      </c>
    </row>
    <row r="33" spans="1:9" s="33" customFormat="1" ht="21" hidden="1" customHeight="1" x14ac:dyDescent="0.2">
      <c r="A33" s="38" t="s">
        <v>34</v>
      </c>
      <c r="B33" s="35">
        <v>0.4345</v>
      </c>
      <c r="C33" s="35">
        <v>0.4345</v>
      </c>
      <c r="D33" s="35">
        <v>0.66649999999999998</v>
      </c>
      <c r="E33" s="37">
        <v>-0.23200000000000001</v>
      </c>
      <c r="F33" s="36">
        <v>-0.34808702175543899</v>
      </c>
      <c r="G33" s="34">
        <v>0.65191297824456096</v>
      </c>
      <c r="H33" s="37">
        <v>-48.635719999999999</v>
      </c>
      <c r="I33" s="36">
        <v>-8.9337630860610306E-3</v>
      </c>
    </row>
    <row r="34" spans="1:9" s="33" customFormat="1" ht="21" hidden="1" customHeight="1" x14ac:dyDescent="0.2">
      <c r="A34" s="38" t="s">
        <v>35</v>
      </c>
      <c r="B34" s="35">
        <v>0.13600000000000001</v>
      </c>
      <c r="C34" s="35">
        <v>0.13600000000000001</v>
      </c>
      <c r="D34" s="35"/>
      <c r="E34" s="37">
        <v>0.13600000000000001</v>
      </c>
      <c r="F34" s="34"/>
      <c r="G34" s="34"/>
      <c r="H34" s="35"/>
      <c r="I34" s="34"/>
    </row>
    <row r="35" spans="1:9" s="33" customFormat="1" ht="21" hidden="1" customHeight="1" x14ac:dyDescent="0.2">
      <c r="A35" s="43" t="s">
        <v>36</v>
      </c>
      <c r="B35" s="40">
        <v>32.552500000000002</v>
      </c>
      <c r="C35" s="40">
        <v>32.552500000000002</v>
      </c>
      <c r="D35" s="40">
        <v>40.896500000000003</v>
      </c>
      <c r="E35" s="42">
        <v>-8.3439999999999994</v>
      </c>
      <c r="F35" s="41">
        <v>-0.20402723949482199</v>
      </c>
      <c r="G35" s="39">
        <v>0.79597276050517796</v>
      </c>
      <c r="H35" s="40">
        <v>11.291</v>
      </c>
      <c r="I35" s="39">
        <v>2.8830484456646901</v>
      </c>
    </row>
    <row r="36" spans="1:9" s="33" customFormat="1" ht="21" hidden="1" customHeight="1" x14ac:dyDescent="0.2">
      <c r="A36" s="38" t="s">
        <v>37</v>
      </c>
      <c r="B36" s="35">
        <v>32.552500000000002</v>
      </c>
      <c r="C36" s="35">
        <v>32.552500000000002</v>
      </c>
      <c r="D36" s="35">
        <v>40.896500000000003</v>
      </c>
      <c r="E36" s="37">
        <v>-8.3439999999999994</v>
      </c>
      <c r="F36" s="36">
        <v>-0.20402723949482199</v>
      </c>
      <c r="G36" s="34">
        <v>0.79597276050517796</v>
      </c>
      <c r="H36" s="35">
        <v>11.291</v>
      </c>
      <c r="I36" s="34">
        <v>2.8830484456646901</v>
      </c>
    </row>
    <row r="37" spans="1:9" s="33" customFormat="1" ht="41.1" hidden="1" customHeight="1" x14ac:dyDescent="0.2">
      <c r="A37" s="38" t="s">
        <v>38</v>
      </c>
      <c r="B37" s="35">
        <v>32.552500000000002</v>
      </c>
      <c r="C37" s="35">
        <v>32.552500000000002</v>
      </c>
      <c r="D37" s="35">
        <v>40.896500000000003</v>
      </c>
      <c r="E37" s="37">
        <v>-8.3439999999999994</v>
      </c>
      <c r="F37" s="36">
        <v>-0.20402723949482199</v>
      </c>
      <c r="G37" s="34">
        <v>0.79597276050517796</v>
      </c>
      <c r="H37" s="35">
        <v>11.291</v>
      </c>
      <c r="I37" s="34">
        <v>2.8830484456646901</v>
      </c>
    </row>
    <row r="38" spans="1:9" hidden="1" x14ac:dyDescent="0.2">
      <c r="A38" s="32"/>
      <c r="B38" s="31"/>
      <c r="C38" s="31"/>
      <c r="D38" s="31"/>
      <c r="E38" s="31"/>
      <c r="F38" s="30"/>
      <c r="G38" s="30"/>
      <c r="H38" s="31"/>
      <c r="I38" s="30"/>
    </row>
    <row r="39" spans="1:9" ht="12.75" customHeight="1" x14ac:dyDescent="0.2">
      <c r="A39" s="29" t="s">
        <v>42</v>
      </c>
      <c r="B39" s="28">
        <f>B15+B16+B17+B18</f>
        <v>1732.4104299999999</v>
      </c>
      <c r="C39" s="28">
        <f>C15+C16+C17+C18</f>
        <v>1396.27019</v>
      </c>
      <c r="D39" s="28">
        <f t="shared" ref="C39:I39" si="0">D15+D17+D18</f>
        <v>1237.5902700000001</v>
      </c>
      <c r="E39" s="28">
        <f>C39-B39</f>
        <v>-336.14023999999995</v>
      </c>
      <c r="F39" s="27">
        <f>C39/B39-1</f>
        <v>-0.19403037189056871</v>
      </c>
      <c r="G39" s="27">
        <f>C39/B39</f>
        <v>0.80596962810943129</v>
      </c>
      <c r="H39" s="28">
        <f>H15+H16+H17+H18</f>
        <v>339506.12002000003</v>
      </c>
      <c r="I39" s="27">
        <v>4.1000000000000003E-3</v>
      </c>
    </row>
    <row r="40" spans="1:9" x14ac:dyDescent="0.2">
      <c r="A40" s="26" t="s">
        <v>41</v>
      </c>
    </row>
  </sheetData>
  <mergeCells count="13">
    <mergeCell ref="I10:I11"/>
    <mergeCell ref="A6:I6"/>
    <mergeCell ref="A7:I7"/>
    <mergeCell ref="F2:I2"/>
    <mergeCell ref="H1:I1"/>
    <mergeCell ref="C3:I3"/>
    <mergeCell ref="A10:A11"/>
    <mergeCell ref="B10:B11"/>
    <mergeCell ref="C10:C11"/>
    <mergeCell ref="D10:D11"/>
    <mergeCell ref="E10:F10"/>
    <mergeCell ref="G10:G11"/>
    <mergeCell ref="H10:H11"/>
  </mergeCells>
  <pageMargins left="0.59055118110236227" right="0.27559055118110237" top="0.74803149606299213" bottom="0.43307086614173229" header="0.31496062992125984" footer="0.31496062992125984"/>
  <pageSetup paperSize="9" scale="76" orientation="portrait" r:id="rId1"/>
  <headerFooter>
    <evenHeader>&amp;C&amp;"-,Bold"&amp;16Прирост недоимки по кодам доходов&amp;"-,Regular"
 за 12 месяцев 2021 года</evenHeader>
    <firstHeader>&amp;C&amp;"-,Bold"&amp;16Прирост недоимки по кодам доходов&amp;"-,Regular"
 за 12 месяцев 2021 года</firstHeader>
  </headerFooter>
  <colBreaks count="1" manualBreakCount="1">
    <brk id="1" max="4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T32"/>
  <sheetViews>
    <sheetView topLeftCell="A4" workbookViewId="0">
      <selection activeCell="E13" sqref="E13:I15"/>
    </sheetView>
  </sheetViews>
  <sheetFormatPr defaultColWidth="9.85546875" defaultRowHeight="12.75" x14ac:dyDescent="0.2"/>
  <cols>
    <col min="1" max="1" width="55.42578125" style="19" customWidth="1"/>
    <col min="2" max="5" width="18" style="20" customWidth="1"/>
    <col min="6" max="7" width="13.85546875" style="21" customWidth="1"/>
    <col min="8" max="8" width="18" style="20" customWidth="1"/>
    <col min="9" max="9" width="18" style="21" customWidth="1"/>
  </cols>
  <sheetData>
    <row r="1" spans="1:20" x14ac:dyDescent="0.2">
      <c r="A1" s="8" t="s">
        <v>0</v>
      </c>
      <c r="B1" s="8"/>
      <c r="C1" s="8"/>
      <c r="D1" s="8"/>
      <c r="E1" s="8"/>
      <c r="F1" s="8"/>
      <c r="G1" s="8"/>
      <c r="H1" s="8"/>
      <c r="I1" s="8"/>
      <c r="J1" s="7"/>
      <c r="K1" s="7"/>
      <c r="L1" s="7"/>
      <c r="M1" s="7"/>
      <c r="N1" s="7"/>
      <c r="O1" s="7"/>
      <c r="P1" s="7"/>
      <c r="Q1" s="7"/>
      <c r="R1" s="7"/>
      <c r="S1" s="7"/>
      <c r="T1" s="7"/>
    </row>
    <row r="2" spans="1:20" x14ac:dyDescent="0.2">
      <c r="A2" s="6" t="s">
        <v>1</v>
      </c>
      <c r="B2" s="6"/>
      <c r="C2" s="6"/>
      <c r="D2" s="6"/>
      <c r="E2" s="6"/>
      <c r="F2" s="6"/>
      <c r="G2" s="6"/>
      <c r="H2" s="6"/>
      <c r="I2" s="6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4" spans="1:20" s="22" customFormat="1" ht="99" customHeight="1" x14ac:dyDescent="0.2">
      <c r="A4" s="5" t="s">
        <v>2</v>
      </c>
      <c r="B4" s="4" t="s">
        <v>3</v>
      </c>
      <c r="C4" s="4" t="s">
        <v>4</v>
      </c>
      <c r="D4" s="4" t="s">
        <v>5</v>
      </c>
      <c r="E4" s="3" t="s">
        <v>6</v>
      </c>
      <c r="F4" s="3"/>
      <c r="G4" s="3" t="s">
        <v>7</v>
      </c>
      <c r="H4" s="4" t="s">
        <v>8</v>
      </c>
      <c r="I4" s="3" t="s">
        <v>9</v>
      </c>
    </row>
    <row r="5" spans="1:20" s="22" customFormat="1" ht="20.100000000000001" customHeight="1" x14ac:dyDescent="0.2">
      <c r="A5" s="5"/>
      <c r="B5" s="4"/>
      <c r="C5" s="4"/>
      <c r="D5" s="4"/>
      <c r="E5" s="4" t="s">
        <v>10</v>
      </c>
      <c r="F5" s="3" t="s">
        <v>11</v>
      </c>
      <c r="G5" s="3"/>
      <c r="H5" s="4"/>
      <c r="I5" s="3"/>
    </row>
    <row r="6" spans="1:20" s="22" customFormat="1" ht="21" customHeight="1" x14ac:dyDescent="0.2">
      <c r="A6" s="9" t="s">
        <v>12</v>
      </c>
      <c r="B6" s="10">
        <v>23199.99783</v>
      </c>
      <c r="C6" s="10">
        <v>15153.00671</v>
      </c>
      <c r="D6" s="10">
        <v>23199.99783</v>
      </c>
      <c r="E6" s="11">
        <v>-8046.9911199999997</v>
      </c>
      <c r="F6" s="12">
        <v>-0.34685309795996599</v>
      </c>
      <c r="G6" s="13">
        <v>0.65314690204003401</v>
      </c>
      <c r="H6" s="10">
        <v>481924.22262999997</v>
      </c>
      <c r="I6" s="13">
        <v>3.14427165069762E-2</v>
      </c>
    </row>
    <row r="7" spans="1:20" s="22" customFormat="1" ht="21" customHeight="1" x14ac:dyDescent="0.2">
      <c r="A7" s="9" t="s">
        <v>13</v>
      </c>
      <c r="B7" s="10">
        <v>8988.6584399999992</v>
      </c>
      <c r="C7" s="10">
        <v>958.59339999999997</v>
      </c>
      <c r="D7" s="10">
        <v>8988.6584399999992</v>
      </c>
      <c r="E7" s="11">
        <v>-8030.0650400000004</v>
      </c>
      <c r="F7" s="12">
        <v>-0.89335523132860295</v>
      </c>
      <c r="G7" s="13">
        <v>0.10664476867139699</v>
      </c>
      <c r="H7" s="10">
        <v>321773.06319999998</v>
      </c>
      <c r="I7" s="13">
        <v>2.9790977233050101E-3</v>
      </c>
    </row>
    <row r="8" spans="1:20" s="22" customFormat="1" ht="21" customHeight="1" x14ac:dyDescent="0.2">
      <c r="A8" s="14" t="s">
        <v>14</v>
      </c>
      <c r="B8" s="15">
        <v>7588.4406300000001</v>
      </c>
      <c r="C8" s="15">
        <v>56.011000000000003</v>
      </c>
      <c r="D8" s="15">
        <v>7588.4406300000001</v>
      </c>
      <c r="E8" s="16">
        <v>-7532.4296299999996</v>
      </c>
      <c r="F8" s="17">
        <v>-0.99261890515706597</v>
      </c>
      <c r="G8" s="18">
        <v>7.3810948429335003E-3</v>
      </c>
      <c r="H8" s="15">
        <v>52861.194130000003</v>
      </c>
      <c r="I8" s="18">
        <v>1.05958635482683E-3</v>
      </c>
    </row>
    <row r="9" spans="1:20" s="22" customFormat="1" ht="21" customHeight="1" x14ac:dyDescent="0.2">
      <c r="A9" s="14" t="s">
        <v>15</v>
      </c>
      <c r="B9" s="15">
        <v>1400.2178100000001</v>
      </c>
      <c r="C9" s="15">
        <v>902.58240000000001</v>
      </c>
      <c r="D9" s="15">
        <v>1400.2178100000001</v>
      </c>
      <c r="E9" s="16">
        <v>-497.63540999999998</v>
      </c>
      <c r="F9" s="17">
        <v>-0.35539857188361301</v>
      </c>
      <c r="G9" s="18">
        <v>0.64460142811638699</v>
      </c>
      <c r="H9" s="15">
        <v>268911.86907000002</v>
      </c>
      <c r="I9" s="18">
        <v>3.3564245532243498E-3</v>
      </c>
    </row>
    <row r="10" spans="1:20" s="22" customFormat="1" ht="78.95" customHeight="1" x14ac:dyDescent="0.2">
      <c r="A10" s="14" t="s">
        <v>16</v>
      </c>
      <c r="B10" s="15">
        <v>1240.05529</v>
      </c>
      <c r="C10" s="15">
        <v>141.35845</v>
      </c>
      <c r="D10" s="15">
        <v>1240.05529</v>
      </c>
      <c r="E10" s="16">
        <v>-1098.6968400000001</v>
      </c>
      <c r="F10" s="17">
        <v>-0.88600633283052999</v>
      </c>
      <c r="G10" s="18">
        <v>0.11399366716947</v>
      </c>
      <c r="H10" s="15">
        <v>256581.55118000001</v>
      </c>
      <c r="I10" s="18">
        <v>5.50929906495236E-4</v>
      </c>
    </row>
    <row r="11" spans="1:20" s="22" customFormat="1" ht="41.1" customHeight="1" x14ac:dyDescent="0.2">
      <c r="A11" s="14" t="s">
        <v>17</v>
      </c>
      <c r="B11" s="15">
        <v>150.23230000000001</v>
      </c>
      <c r="C11" s="15">
        <v>761.22394999999995</v>
      </c>
      <c r="D11" s="15">
        <v>150.23230000000001</v>
      </c>
      <c r="E11" s="16">
        <v>610.99165000000005</v>
      </c>
      <c r="F11" s="17">
        <v>4.0669792714349704</v>
      </c>
      <c r="G11" s="18">
        <v>5.0669792714349704</v>
      </c>
      <c r="H11" s="15">
        <v>5282.8992399999997</v>
      </c>
      <c r="I11" s="18">
        <v>0.14409208190766101</v>
      </c>
    </row>
    <row r="12" spans="1:20" s="22" customFormat="1" ht="21" customHeight="1" x14ac:dyDescent="0.2">
      <c r="A12" s="9" t="s">
        <v>18</v>
      </c>
      <c r="B12" s="10">
        <v>333.13661999999999</v>
      </c>
      <c r="C12" s="10">
        <v>493.68779000000001</v>
      </c>
      <c r="D12" s="10">
        <v>333.13661999999999</v>
      </c>
      <c r="E12" s="11">
        <v>160.55117000000001</v>
      </c>
      <c r="F12" s="12">
        <v>0.48193792084460801</v>
      </c>
      <c r="G12" s="13">
        <v>1.48193792084461</v>
      </c>
      <c r="H12" s="10">
        <v>70652.332949999996</v>
      </c>
      <c r="I12" s="13">
        <v>6.98756529879032E-3</v>
      </c>
    </row>
    <row r="13" spans="1:20" s="22" customFormat="1" ht="21" customHeight="1" x14ac:dyDescent="0.2">
      <c r="A13" s="14" t="s">
        <v>19</v>
      </c>
      <c r="B13" s="15">
        <v>242.72705999999999</v>
      </c>
      <c r="C13" s="15">
        <v>454.81342999999998</v>
      </c>
      <c r="D13" s="15">
        <v>242.72705999999999</v>
      </c>
      <c r="E13" s="16">
        <v>212.08636999999999</v>
      </c>
      <c r="F13" s="17">
        <v>0.87376483693247897</v>
      </c>
      <c r="G13" s="18">
        <v>1.87376483693248</v>
      </c>
      <c r="H13" s="15">
        <v>68042.319340000002</v>
      </c>
      <c r="I13" s="18">
        <v>6.6842728821066098E-3</v>
      </c>
    </row>
    <row r="14" spans="1:20" s="22" customFormat="1" ht="21" customHeight="1" x14ac:dyDescent="0.2">
      <c r="A14" s="14" t="s">
        <v>20</v>
      </c>
      <c r="B14" s="15">
        <v>84.153660000000002</v>
      </c>
      <c r="C14" s="15">
        <v>34.204360000000001</v>
      </c>
      <c r="D14" s="15">
        <v>84.153660000000002</v>
      </c>
      <c r="E14" s="16">
        <v>-49.949300000000001</v>
      </c>
      <c r="F14" s="17">
        <v>-0.59354875355391601</v>
      </c>
      <c r="G14" s="18">
        <v>0.40645124644608399</v>
      </c>
      <c r="H14" s="15">
        <v>137.88409999999999</v>
      </c>
      <c r="I14" s="18">
        <v>0.24806602066518199</v>
      </c>
    </row>
    <row r="15" spans="1:20" s="22" customFormat="1" ht="21" customHeight="1" x14ac:dyDescent="0.2">
      <c r="A15" s="14" t="s">
        <v>21</v>
      </c>
      <c r="B15" s="15">
        <v>5.3118999999999996</v>
      </c>
      <c r="C15" s="15">
        <v>4.67</v>
      </c>
      <c r="D15" s="15">
        <v>5.3118999999999996</v>
      </c>
      <c r="E15" s="16">
        <v>-0.64190000000000003</v>
      </c>
      <c r="F15" s="17">
        <v>-0.120841883318587</v>
      </c>
      <c r="G15" s="18">
        <v>0.87915811668141397</v>
      </c>
      <c r="H15" s="15">
        <v>2414.0475099999999</v>
      </c>
      <c r="I15" s="18">
        <v>1.9345103941222799E-3</v>
      </c>
    </row>
    <row r="16" spans="1:20" s="22" customFormat="1" ht="21" customHeight="1" x14ac:dyDescent="0.2">
      <c r="A16" s="9" t="s">
        <v>22</v>
      </c>
      <c r="B16" s="10">
        <v>11499.19987</v>
      </c>
      <c r="C16" s="10">
        <v>11398.2808</v>
      </c>
      <c r="D16" s="10">
        <v>11499.19987</v>
      </c>
      <c r="E16" s="11">
        <v>-100.91907</v>
      </c>
      <c r="F16" s="12">
        <v>-8.7761819205600007E-3</v>
      </c>
      <c r="G16" s="13">
        <v>0.99122381807944004</v>
      </c>
      <c r="H16" s="10">
        <v>54530.791559999998</v>
      </c>
      <c r="I16" s="13">
        <v>0.20902467163819799</v>
      </c>
    </row>
    <row r="17" spans="1:9" s="22" customFormat="1" ht="21" customHeight="1" x14ac:dyDescent="0.2">
      <c r="A17" s="14" t="s">
        <v>23</v>
      </c>
      <c r="B17" s="15">
        <v>1806.9417900000001</v>
      </c>
      <c r="C17" s="15">
        <v>2188.8326299999999</v>
      </c>
      <c r="D17" s="15">
        <v>1806.9417900000001</v>
      </c>
      <c r="E17" s="16">
        <v>381.89084000000003</v>
      </c>
      <c r="F17" s="17">
        <v>0.21134650939696301</v>
      </c>
      <c r="G17" s="18">
        <v>1.21134650939696</v>
      </c>
      <c r="H17" s="15">
        <v>3014.36841</v>
      </c>
      <c r="I17" s="18">
        <v>0.72613308404462695</v>
      </c>
    </row>
    <row r="18" spans="1:9" s="22" customFormat="1" ht="21" customHeight="1" x14ac:dyDescent="0.2">
      <c r="A18" s="14" t="s">
        <v>24</v>
      </c>
      <c r="B18" s="15">
        <v>0.24399999999999999</v>
      </c>
      <c r="C18" s="15">
        <v>267.41899999999998</v>
      </c>
      <c r="D18" s="15">
        <v>0.24399999999999999</v>
      </c>
      <c r="E18" s="16">
        <v>267.17500000000001</v>
      </c>
      <c r="F18" s="17">
        <v>1094.97950819672</v>
      </c>
      <c r="G18" s="18">
        <v>1095.97950819672</v>
      </c>
      <c r="H18" s="15">
        <v>19078.247070000001</v>
      </c>
      <c r="I18" s="18">
        <v>1.40169586345545E-2</v>
      </c>
    </row>
    <row r="19" spans="1:9" s="22" customFormat="1" ht="21" customHeight="1" x14ac:dyDescent="0.2">
      <c r="A19" s="14" t="s">
        <v>25</v>
      </c>
      <c r="B19" s="15">
        <v>6950.7536499999997</v>
      </c>
      <c r="C19" s="15">
        <v>7717.4898599999997</v>
      </c>
      <c r="D19" s="15">
        <v>6950.7536499999997</v>
      </c>
      <c r="E19" s="16">
        <v>766.73621000000105</v>
      </c>
      <c r="F19" s="17">
        <v>0.110309794967342</v>
      </c>
      <c r="G19" s="18">
        <v>1.1103097949673399</v>
      </c>
      <c r="H19" s="15">
        <v>22667.365470000001</v>
      </c>
      <c r="I19" s="18">
        <v>0.340466997376206</v>
      </c>
    </row>
    <row r="20" spans="1:9" s="22" customFormat="1" ht="21" customHeight="1" x14ac:dyDescent="0.2">
      <c r="A20" s="14" t="s">
        <v>26</v>
      </c>
      <c r="B20" s="15">
        <v>2.66479</v>
      </c>
      <c r="C20" s="15">
        <v>3.8809999999999998</v>
      </c>
      <c r="D20" s="15">
        <v>2.66479</v>
      </c>
      <c r="E20" s="16">
        <v>1.21621</v>
      </c>
      <c r="F20" s="17">
        <v>0.45639994145880203</v>
      </c>
      <c r="G20" s="18">
        <v>1.4563999414588</v>
      </c>
      <c r="H20" s="15">
        <v>3438.6142</v>
      </c>
      <c r="I20" s="18">
        <v>1.1286523507056999E-3</v>
      </c>
    </row>
    <row r="21" spans="1:9" s="22" customFormat="1" ht="21" customHeight="1" x14ac:dyDescent="0.2">
      <c r="A21" s="14" t="s">
        <v>27</v>
      </c>
      <c r="B21" s="15">
        <v>6948.0888599999998</v>
      </c>
      <c r="C21" s="15">
        <v>7713.6088600000003</v>
      </c>
      <c r="D21" s="15">
        <v>6948.0888599999998</v>
      </c>
      <c r="E21" s="16">
        <v>765.52</v>
      </c>
      <c r="F21" s="17">
        <v>0.110177059537491</v>
      </c>
      <c r="G21" s="18">
        <v>1.11017705953749</v>
      </c>
      <c r="H21" s="15">
        <v>19228.751270000001</v>
      </c>
      <c r="I21" s="18">
        <v>0.40114975495234001</v>
      </c>
    </row>
    <row r="22" spans="1:9" s="22" customFormat="1" ht="21" customHeight="1" x14ac:dyDescent="0.2">
      <c r="A22" s="14" t="s">
        <v>28</v>
      </c>
      <c r="B22" s="15">
        <v>2741.2604299999998</v>
      </c>
      <c r="C22" s="15">
        <v>1224.5393099999999</v>
      </c>
      <c r="D22" s="15">
        <v>2741.2604299999998</v>
      </c>
      <c r="E22" s="16">
        <v>-1516.7211199999999</v>
      </c>
      <c r="F22" s="17">
        <v>-0.55329333302345196</v>
      </c>
      <c r="G22" s="18">
        <v>0.44670666697654798</v>
      </c>
      <c r="H22" s="15">
        <v>9770.8106100000005</v>
      </c>
      <c r="I22" s="18">
        <v>0.12532627628118601</v>
      </c>
    </row>
    <row r="23" spans="1:9" s="22" customFormat="1" ht="21" customHeight="1" x14ac:dyDescent="0.2">
      <c r="A23" s="14" t="s">
        <v>29</v>
      </c>
      <c r="B23" s="15">
        <v>12.929830000000001</v>
      </c>
      <c r="C23" s="15">
        <v>9.0605499999999992</v>
      </c>
      <c r="D23" s="15">
        <v>12.929830000000001</v>
      </c>
      <c r="E23" s="16">
        <v>-3.8692799999999998</v>
      </c>
      <c r="F23" s="17">
        <v>-0.29925219434439598</v>
      </c>
      <c r="G23" s="18">
        <v>0.70074780565560402</v>
      </c>
      <c r="H23" s="15">
        <v>6283.1874500000004</v>
      </c>
      <c r="I23" s="18">
        <v>1.4420308278404099E-3</v>
      </c>
    </row>
    <row r="24" spans="1:9" s="22" customFormat="1" ht="21" customHeight="1" x14ac:dyDescent="0.2">
      <c r="A24" s="14" t="s">
        <v>30</v>
      </c>
      <c r="B24" s="15">
        <v>2728.3305999999998</v>
      </c>
      <c r="C24" s="15">
        <v>1215.47876</v>
      </c>
      <c r="D24" s="15">
        <v>2728.3305999999998</v>
      </c>
      <c r="E24" s="16">
        <v>-1512.85184</v>
      </c>
      <c r="F24" s="17">
        <v>-0.554497259239771</v>
      </c>
      <c r="G24" s="18">
        <v>0.445502740760229</v>
      </c>
      <c r="H24" s="15">
        <v>3487.6231600000001</v>
      </c>
      <c r="I24" s="18">
        <v>0.348512068029735</v>
      </c>
    </row>
    <row r="25" spans="1:9" s="22" customFormat="1" ht="21" customHeight="1" x14ac:dyDescent="0.2">
      <c r="A25" s="9" t="s">
        <v>31</v>
      </c>
      <c r="B25" s="10">
        <v>2345.8798999999999</v>
      </c>
      <c r="C25" s="10">
        <v>2269.5307200000002</v>
      </c>
      <c r="D25" s="10">
        <v>2345.8798999999999</v>
      </c>
      <c r="E25" s="11">
        <v>-76.349179999999706</v>
      </c>
      <c r="F25" s="12">
        <v>-3.2546073650232397E-2</v>
      </c>
      <c r="G25" s="13">
        <v>0.96745392634976801</v>
      </c>
      <c r="H25" s="10">
        <v>32345.812600000001</v>
      </c>
      <c r="I25" s="13">
        <v>7.01645912584061E-2</v>
      </c>
    </row>
    <row r="26" spans="1:9" s="22" customFormat="1" ht="21" customHeight="1" x14ac:dyDescent="0.2">
      <c r="A26" s="14" t="s">
        <v>32</v>
      </c>
      <c r="B26" s="15">
        <v>2345.7404000000001</v>
      </c>
      <c r="C26" s="15">
        <v>2269.5307200000002</v>
      </c>
      <c r="D26" s="15">
        <v>2345.7404000000001</v>
      </c>
      <c r="E26" s="16">
        <v>-76.209679999999494</v>
      </c>
      <c r="F26" s="17">
        <v>-3.2488539652554702E-2</v>
      </c>
      <c r="G26" s="18">
        <v>0.96751146034744495</v>
      </c>
      <c r="H26" s="15">
        <v>32196.567599999998</v>
      </c>
      <c r="I26" s="18">
        <v>7.0489834450551805E-2</v>
      </c>
    </row>
    <row r="27" spans="1:9" s="22" customFormat="1" ht="41.1" customHeight="1" x14ac:dyDescent="0.2">
      <c r="A27" s="9" t="s">
        <v>33</v>
      </c>
      <c r="B27" s="10">
        <v>0.57050000000000001</v>
      </c>
      <c r="C27" s="10">
        <v>0.1885</v>
      </c>
      <c r="D27" s="10">
        <v>0.57050000000000001</v>
      </c>
      <c r="E27" s="11">
        <v>-0.38200000000000001</v>
      </c>
      <c r="F27" s="12">
        <v>-0.66958808063102504</v>
      </c>
      <c r="G27" s="13">
        <v>0.33041191936897502</v>
      </c>
      <c r="H27" s="11">
        <v>-4.5935899999999998</v>
      </c>
      <c r="I27" s="12">
        <v>-4.1035442867125703E-2</v>
      </c>
    </row>
    <row r="28" spans="1:9" s="22" customFormat="1" ht="21" customHeight="1" x14ac:dyDescent="0.2">
      <c r="A28" s="14" t="s">
        <v>34</v>
      </c>
      <c r="B28" s="15">
        <v>0.4345</v>
      </c>
      <c r="C28" s="15">
        <v>0.10349999999999999</v>
      </c>
      <c r="D28" s="15">
        <v>0.4345</v>
      </c>
      <c r="E28" s="16">
        <v>-0.33100000000000002</v>
      </c>
      <c r="F28" s="17">
        <v>-0.76179516685845805</v>
      </c>
      <c r="G28" s="18">
        <v>0.23820483314154201</v>
      </c>
      <c r="H28" s="16">
        <v>-4.5935899999999998</v>
      </c>
      <c r="I28" s="17">
        <v>-2.25313970119231E-2</v>
      </c>
    </row>
    <row r="29" spans="1:9" s="22" customFormat="1" ht="21" customHeight="1" x14ac:dyDescent="0.2">
      <c r="A29" s="14" t="s">
        <v>35</v>
      </c>
      <c r="B29" s="15">
        <v>0.13600000000000001</v>
      </c>
      <c r="C29" s="15">
        <v>8.5000000000000006E-2</v>
      </c>
      <c r="D29" s="15">
        <v>0.13600000000000001</v>
      </c>
      <c r="E29" s="16">
        <v>-5.0999999999999997E-2</v>
      </c>
      <c r="F29" s="17">
        <v>-0.375</v>
      </c>
      <c r="G29" s="18">
        <v>0.625</v>
      </c>
      <c r="H29" s="15"/>
      <c r="I29" s="18"/>
    </row>
    <row r="30" spans="1:9" s="22" customFormat="1" ht="21" customHeight="1" x14ac:dyDescent="0.2">
      <c r="A30" s="9" t="s">
        <v>36</v>
      </c>
      <c r="B30" s="10">
        <v>32.552500000000002</v>
      </c>
      <c r="C30" s="10">
        <v>32.725499999999997</v>
      </c>
      <c r="D30" s="10">
        <v>32.552500000000002</v>
      </c>
      <c r="E30" s="11">
        <v>0.17299999999999499</v>
      </c>
      <c r="F30" s="12">
        <v>5.3144919745025604E-3</v>
      </c>
      <c r="G30" s="13">
        <v>1.0053144919745001</v>
      </c>
      <c r="H30" s="10">
        <v>6.7850000000000001</v>
      </c>
      <c r="I30" s="13">
        <v>4.8232129697862902</v>
      </c>
    </row>
    <row r="31" spans="1:9" s="22" customFormat="1" ht="21" customHeight="1" x14ac:dyDescent="0.2">
      <c r="A31" s="14" t="s">
        <v>37</v>
      </c>
      <c r="B31" s="15">
        <v>32.552500000000002</v>
      </c>
      <c r="C31" s="15">
        <v>32.725499999999997</v>
      </c>
      <c r="D31" s="15">
        <v>32.552500000000002</v>
      </c>
      <c r="E31" s="16">
        <v>0.17299999999999499</v>
      </c>
      <c r="F31" s="17">
        <v>5.3144919745025604E-3</v>
      </c>
      <c r="G31" s="18">
        <v>1.0053144919745001</v>
      </c>
      <c r="H31" s="15">
        <v>6.7850000000000001</v>
      </c>
      <c r="I31" s="18">
        <v>4.8232129697862902</v>
      </c>
    </row>
    <row r="32" spans="1:9" s="22" customFormat="1" ht="41.1" customHeight="1" x14ac:dyDescent="0.2">
      <c r="A32" s="14" t="s">
        <v>38</v>
      </c>
      <c r="B32" s="15">
        <v>32.552500000000002</v>
      </c>
      <c r="C32" s="15">
        <v>32.725499999999997</v>
      </c>
      <c r="D32" s="15">
        <v>32.552500000000002</v>
      </c>
      <c r="E32" s="16">
        <v>0.17299999999999499</v>
      </c>
      <c r="F32" s="17">
        <v>5.3144919745025604E-3</v>
      </c>
      <c r="G32" s="18">
        <v>1.0053144919745001</v>
      </c>
      <c r="H32" s="15">
        <v>6.7850000000000001</v>
      </c>
      <c r="I32" s="18">
        <v>4.8232129697862902</v>
      </c>
    </row>
  </sheetData>
  <mergeCells count="12">
    <mergeCell ref="A1:T1"/>
    <mergeCell ref="A2:T2"/>
    <mergeCell ref="A4:A5"/>
    <mergeCell ref="B4:B5"/>
    <mergeCell ref="C4:C5"/>
    <mergeCell ref="D4:D5"/>
    <mergeCell ref="E5"/>
    <mergeCell ref="F5"/>
    <mergeCell ref="E4:F4"/>
    <mergeCell ref="G4:G5"/>
    <mergeCell ref="H4:H5"/>
    <mergeCell ref="I4:I5"/>
  </mergeCells>
  <pageMargins left="0.4" right="0.27999999999999997" top="0.76" bottom="0.44000000000000006" header="0.3" footer="0.3"/>
  <pageSetup paperSize="9" scale="60" orientation="landscape" r:id="rId1"/>
  <headerFooter>
    <oddHeader>&amp;C&amp;"-,Bold"&amp;16Прирост недоимки по кодам доходов&amp;"-,Regular"
 за 12 месяцев 2022 года</oddHeader>
    <evenHeader>&amp;C&amp;"-,Bold"&amp;16Прирост недоимки по кодам доходов&amp;"-,Regular"
 за 12 месяцев 2022 года</evenHeader>
    <firstHeader>&amp;C&amp;"-,Bold"&amp;16Прирост недоимки по кодам доходов&amp;"-,Regular"
 за 12 месяцев 2022 года</firstHeader>
  </headerFooter>
  <colBreaks count="1" manualBreakCount="1">
    <brk id="1" max="16384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T3"/>
  <sheetViews>
    <sheetView workbookViewId="0">
      <selection sqref="A1:T1"/>
    </sheetView>
  </sheetViews>
  <sheetFormatPr defaultColWidth="9.85546875" defaultRowHeight="12.75" x14ac:dyDescent="0.2"/>
  <sheetData>
    <row r="1" spans="1:20" x14ac:dyDescent="0.2">
      <c r="A1" s="2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</row>
    <row r="2" spans="1:20" x14ac:dyDescent="0.2">
      <c r="A2" s="1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x14ac:dyDescent="0.2">
      <c r="A3" s="1" t="s">
        <v>39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</sheetData>
  <mergeCells count="3">
    <mergeCell ref="A1:T1"/>
    <mergeCell ref="A2:T2"/>
    <mergeCell ref="A3:T3"/>
  </mergeCells>
  <pageMargins left="0.4" right="0.27999999999999997" top="0.76" bottom="0.44000000000000006" header="0.3" footer="0.3"/>
  <pageSetup paperSize="9" scale="80" orientation="landscape"/>
  <headerFooter>
    <oddHeader>&amp;C&amp;"-,Bold"&amp;16Прирост недоимки по кодам доходов&amp;"-,Regular"
 за 12 месяцев 2022 года</oddHeader>
    <evenHeader>&amp;C&amp;"-,Bold"&amp;16Прирост недоимки по кодам доходов&amp;"-,Regular"
 за 12 месяцев 2022 года</evenHeader>
    <firstHeader>&amp;C&amp;"-,Bold"&amp;16Прирост недоимки по кодам доходов&amp;"-,Regular"
 за 12 месяцев 2022 года</firstHead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T3"/>
  <sheetViews>
    <sheetView workbookViewId="0">
      <selection sqref="A1:T1"/>
    </sheetView>
  </sheetViews>
  <sheetFormatPr defaultColWidth="9.85546875" defaultRowHeight="12.75" x14ac:dyDescent="0.2"/>
  <sheetData>
    <row r="1" spans="1:20" x14ac:dyDescent="0.2">
      <c r="A1" s="2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</row>
    <row r="2" spans="1:20" x14ac:dyDescent="0.2">
      <c r="A2" s="1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x14ac:dyDescent="0.2">
      <c r="A3" s="1" t="s">
        <v>40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</sheetData>
  <mergeCells count="3">
    <mergeCell ref="A1:T1"/>
    <mergeCell ref="A2:T2"/>
    <mergeCell ref="A3:T3"/>
  </mergeCells>
  <pageMargins left="0.4" right="0.27999999999999997" top="0.76" bottom="0.44000000000000006" header="0.3" footer="0.3"/>
  <pageSetup paperSize="9" scale="80" orientation="landscape"/>
  <headerFooter>
    <oddHeader>&amp;C&amp;"-,Bold"&amp;16Прирост недоимки по кодам доходов&amp;"-,Regular"
 за 12 месяцев 2022 года</oddHeader>
    <evenHeader>&amp;C&amp;"-,Bold"&amp;16Прирост недоимки по кодам доходов&amp;"-,Regular"
 за 12 месяцев 2022 года</evenHeader>
    <firstHeader>&amp;C&amp;"-,Bold"&amp;16Прирост недоимки по кодам доходов&amp;"-,Regular"
 за 12 месяцев 2022 года</firstHead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Таблица (2)</vt:lpstr>
      <vt:lpstr>Таблица</vt:lpstr>
      <vt:lpstr>Диаграмма 1</vt:lpstr>
      <vt:lpstr>Диаграмма 2</vt:lpstr>
      <vt:lpstr>Таблица!Заголовки_для_печати</vt:lpstr>
      <vt:lpstr>'Диаграмма 1'!Область_печати</vt:lpstr>
      <vt:lpstr>'Диаграмма 2'!Область_печати</vt:lpstr>
      <vt:lpstr>Таблица!Область_печати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Мяки Ирина Александровна</dc:creator>
  <cp:lastModifiedBy>Пользователь</cp:lastModifiedBy>
  <cp:lastPrinted>2023-03-30T11:32:03Z</cp:lastPrinted>
  <dcterms:created xsi:type="dcterms:W3CDTF">2023-03-30T11:21:15Z</dcterms:created>
  <dcterms:modified xsi:type="dcterms:W3CDTF">2023-03-30T11:33:04Z</dcterms:modified>
</cp:coreProperties>
</file>