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6380" windowHeight="7890" tabRatio="500"/>
  </bookViews>
  <sheets>
    <sheet name="2023" sheetId="1" r:id="rId1"/>
  </sheets>
  <definedNames>
    <definedName name="_xlnm.Print_Area" localSheetId="0">'2023'!$A$1:$K$46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5" i="1" l="1"/>
  <c r="K39" i="1"/>
  <c r="K22" i="1" l="1"/>
  <c r="K24" i="1" l="1"/>
  <c r="K38" i="1"/>
  <c r="K37" i="1" s="1"/>
  <c r="K36" i="1" s="1"/>
  <c r="K42" i="1"/>
  <c r="K34" i="1"/>
  <c r="K33" i="1" s="1"/>
  <c r="K32" i="1" s="1"/>
  <c r="K27" i="1"/>
  <c r="L5" i="1"/>
  <c r="L6" i="1" s="1"/>
  <c r="K5" i="1"/>
  <c r="M4" i="1"/>
  <c r="M3" i="1"/>
  <c r="M2" i="1"/>
  <c r="M5" i="1" l="1"/>
  <c r="K6" i="1"/>
  <c r="K21" i="1"/>
  <c r="K29" i="1"/>
  <c r="K26" i="1" s="1"/>
  <c r="K41" i="1"/>
  <c r="K40" i="1" s="1"/>
  <c r="K31" i="1"/>
  <c r="K20" i="1" l="1"/>
  <c r="K48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<sst xmlns="http://schemas.openxmlformats.org/spreadsheetml/2006/main" count="279" uniqueCount="80">
  <si>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</si>
  <si>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</si>
  <si>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</si>
  <si>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</si>
  <si>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</si>
  <si>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</si>
  <si>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</si>
  <si>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</si>
  <si>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</si>
  <si>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</si>
  <si>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</si>
  <si>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</si>
  <si>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</si>
  <si>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</si>
  <si>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</si>
  <si>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</si>
  <si>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</si>
  <si>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</si>
  <si>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</si>
  <si>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</si>
  <si>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</si>
  <si>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</si>
  <si>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</si>
  <si>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</si>
  <si>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</si>
  <si>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</si>
  <si>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</si>
  <si>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</si>
  <si>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</si>
  <si>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</si>
  <si>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</si>
  <si>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</si>
  <si>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</si>
  <si>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</si>
  <si>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</si>
  <si>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</si>
  <si>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</si>
  <si>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</si>
  <si>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</si>
  <si>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</si>
  <si>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</si>
  <si>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</si>
  <si>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</si>
  <si>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</si>
  <si>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</si>
  <si>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</si>
  <si>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</si>
  <si>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</si>
  <si>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</si>
  <si>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</si>
  <si>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</si>
  <si>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</si>
  <si>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</si>
  <si>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</si>
  <si>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</si>
  <si>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</si>
  <si>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</si>
  <si>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</si>
  <si>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</si>
  <si>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</si>
  <si>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</si>
  <si>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</si>
  <si>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</si>
  <si>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</si>
  <si>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</si>
  <si>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</si>
  <si>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</si>
  <si>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</si>
  <si>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</si>
  <si>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</si>
  <si>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</si>
  <si>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</si>
  <si>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</si>
  <si>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</si>
  <si>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4</t>
  </si>
  <si>
    <t>к Решению Совета Лахденпохского муниципального района</t>
  </si>
  <si>
    <t>«Об утверждении отчета об исполнении бюджета</t>
  </si>
  <si>
    <t xml:space="preserve"> Лахденпохского муниципального района за 2023 год»</t>
  </si>
  <si>
    <t>Лахденпохского муниципального района за 2023 год по кодам классификации источников финансирования дефицитов бюджетов</t>
  </si>
  <si>
    <t>от 26.09.2024г. № 91/632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</si>
</sst>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4" fontId="15" fillId="0" borderId="9" xfId="0" applyNumberFormat="1" applyFont="1" applyFill="1" applyBorder="1" applyAlignment="1">
      <alignment horizontal="right" vertical="top" wrapText="1"/>
    </xf>
    <xf numFmtId="4" fontId="18" fillId="0" borderId="9" xfId="0" applyNumberFormat="1" applyFont="1" applyFill="1" applyBorder="1" applyAlignment="1">
      <alignment horizontal="right" vertical="top" wrapText="1"/>
    </xf>
    <xf numFmtId="4" fontId="10" fillId="0" borderId="9" xfId="0" applyNumberFormat="1" applyFont="1" applyFill="1" applyBorder="1" applyAlignment="1">
      <alignment horizontal="right" vertical="top" wrapText="1"/>
    </xf>
    <xf numFmtId="4" fontId="15" fillId="0" borderId="12" xfId="0" applyNumberFormat="1" applyFont="1" applyFill="1" applyBorder="1" applyAlignment="1">
      <alignment horizontal="right" vertical="top" wrapText="1"/>
    </xf>
    <xf numFmtId="4" fontId="1" fillId="0" borderId="0" xfId="0" applyNumberFormat="1" applyFont="1" applyAlignment="1">
      <alignment vertical="center"/>
    </xf>
    <xf numFmtId="4" fontId="14" fillId="0" borderId="9" xfId="0" applyNumberFormat="1" applyFont="1" applyFill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right" vertical="top" wrapText="1"/>
      <protection hidden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N20" sqref="N2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4" hidden="1" x14ac:dyDescent="0.2">
      <c r="K1" s="4" t="s">
        <v>0</v>
      </c>
      <c r="L1" s="5" t="s">
        <v>1</v>
      </c>
      <c r="M1" s="5" t="s">
        <v>2</v>
      </c>
    </row>
    <row r="2" spans="1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4" hidden="1" x14ac:dyDescent="0.2">
      <c r="B4" s="6" t="s">
        <v>5</v>
      </c>
      <c r="L4" s="7">
        <v>298505</v>
      </c>
      <c r="M4" s="7">
        <f>K4-L4</f>
        <v>-298505</v>
      </c>
    </row>
    <row r="5" spans="1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4" hidden="1" x14ac:dyDescent="0.2">
      <c r="K6" s="3">
        <f>-K5*100/(K2-K3)</f>
        <v>-334.79360809555834</v>
      </c>
      <c r="L6" s="3">
        <f>-L5*100/(L2-L3)</f>
        <v>3.6756184813825765</v>
      </c>
    </row>
    <row r="7" spans="1:14" x14ac:dyDescent="0.2">
      <c r="J7" s="8"/>
      <c r="K7" s="9" t="s">
        <v>74</v>
      </c>
    </row>
    <row r="8" spans="1:14" ht="13.5" customHeight="1" x14ac:dyDescent="0.2">
      <c r="C8" s="89" t="s">
        <v>75</v>
      </c>
      <c r="D8" s="89"/>
      <c r="E8" s="89"/>
      <c r="F8" s="89"/>
      <c r="G8" s="89"/>
      <c r="H8" s="89"/>
      <c r="I8" s="89"/>
      <c r="J8" s="89"/>
      <c r="K8" s="89"/>
      <c r="L8" s="78"/>
      <c r="M8" s="78"/>
      <c r="N8" s="78"/>
    </row>
    <row r="9" spans="1:14" ht="12.75" customHeight="1" x14ac:dyDescent="0.2">
      <c r="C9" s="89" t="s">
        <v>76</v>
      </c>
      <c r="D9" s="89"/>
      <c r="E9" s="89"/>
      <c r="F9" s="89"/>
      <c r="G9" s="89"/>
      <c r="H9" s="89"/>
      <c r="I9" s="89"/>
      <c r="J9" s="89"/>
      <c r="K9" s="89"/>
      <c r="L9" s="78"/>
      <c r="M9" s="78"/>
      <c r="N9" s="78"/>
    </row>
    <row r="10" spans="1:14" ht="15.75" customHeight="1" x14ac:dyDescent="0.2">
      <c r="C10" s="89" t="s">
        <v>77</v>
      </c>
      <c r="D10" s="89"/>
      <c r="E10" s="89"/>
      <c r="F10" s="89"/>
      <c r="G10" s="89"/>
      <c r="H10" s="89"/>
      <c r="I10" s="89"/>
      <c r="J10" s="89"/>
      <c r="K10" s="89"/>
      <c r="L10" s="78"/>
      <c r="M10" s="78"/>
      <c r="N10" s="78"/>
    </row>
    <row r="11" spans="1:14" ht="15" customHeight="1" x14ac:dyDescent="0.2">
      <c r="C11" s="89" t="s">
        <v>79</v>
      </c>
      <c r="D11" s="89"/>
      <c r="E11" s="89"/>
      <c r="F11" s="89"/>
      <c r="G11" s="89"/>
      <c r="H11" s="89"/>
      <c r="I11" s="89"/>
      <c r="J11" s="89"/>
      <c r="K11" s="89"/>
      <c r="L11" s="78"/>
      <c r="M11" s="78"/>
      <c r="N11" s="78"/>
    </row>
    <row r="12" spans="1:14" ht="13.5" customHeight="1" x14ac:dyDescent="0.2">
      <c r="F12" s="10"/>
      <c r="G12" s="10"/>
      <c r="H12" s="10"/>
      <c r="I12" s="10"/>
      <c r="J12" s="10"/>
      <c r="K12" s="9"/>
    </row>
    <row r="13" spans="1:14" ht="11.25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4" ht="13.5" hidden="1" customHeight="1" x14ac:dyDescent="0.2">
      <c r="D14" s="11"/>
      <c r="E14" s="11"/>
      <c r="F14" s="12"/>
      <c r="G14" s="12"/>
      <c r="H14" s="12"/>
      <c r="I14" s="12"/>
      <c r="J14" s="12"/>
      <c r="K14" s="13"/>
    </row>
    <row r="15" spans="1:14" ht="13.5" hidden="1" customHeight="1" x14ac:dyDescent="0.2">
      <c r="D15" s="14"/>
      <c r="F15" s="10"/>
      <c r="G15" s="10"/>
      <c r="H15" s="10"/>
      <c r="I15" s="10"/>
      <c r="J15" s="10"/>
      <c r="K15" s="1"/>
    </row>
    <row r="16" spans="1:14" ht="18.75" customHeight="1" x14ac:dyDescent="0.2">
      <c r="A16" s="87" t="s">
        <v>7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</row>
    <row r="17" spans="1:13" ht="33" customHeight="1" x14ac:dyDescent="0.2">
      <c r="A17" s="87" t="s">
        <v>78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3" ht="16.5" customHeight="1" thickBot="1" x14ac:dyDescent="0.25">
      <c r="J18" s="11"/>
      <c r="K18" s="15" t="s">
        <v>8</v>
      </c>
    </row>
    <row r="19" spans="1:13" s="19" customFormat="1" ht="54" customHeight="1" x14ac:dyDescent="0.2">
      <c r="A19" s="16" t="s">
        <v>9</v>
      </c>
      <c r="B19" s="17" t="s">
        <v>10</v>
      </c>
      <c r="C19" s="88" t="s">
        <v>11</v>
      </c>
      <c r="D19" s="88"/>
      <c r="E19" s="88"/>
      <c r="F19" s="88"/>
      <c r="G19" s="88"/>
      <c r="H19" s="88"/>
      <c r="I19" s="88"/>
      <c r="J19" s="88"/>
      <c r="K19" s="18" t="s">
        <v>12</v>
      </c>
    </row>
    <row r="20" spans="1:13" s="19" customFormat="1" ht="28.5" customHeight="1" x14ac:dyDescent="0.2">
      <c r="A20" s="20"/>
      <c r="B20" s="21" t="s">
        <v>13</v>
      </c>
      <c r="C20" s="22" t="s">
        <v>14</v>
      </c>
      <c r="D20" s="22" t="s">
        <v>15</v>
      </c>
      <c r="E20" s="22" t="s">
        <v>16</v>
      </c>
      <c r="F20" s="22" t="s">
        <v>16</v>
      </c>
      <c r="G20" s="22" t="s">
        <v>16</v>
      </c>
      <c r="H20" s="22" t="s">
        <v>16</v>
      </c>
      <c r="I20" s="22" t="s">
        <v>17</v>
      </c>
      <c r="J20" s="22" t="s">
        <v>14</v>
      </c>
      <c r="K20" s="23">
        <f>K21+K26+K31+K40</f>
        <v>3448.8200000000652</v>
      </c>
      <c r="L20" s="83"/>
    </row>
    <row r="21" spans="1:13" s="27" customFormat="1" ht="28.5" customHeight="1" x14ac:dyDescent="0.2">
      <c r="A21" s="24" t="s">
        <v>18</v>
      </c>
      <c r="B21" s="25" t="s">
        <v>19</v>
      </c>
      <c r="C21" s="26" t="s">
        <v>14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14</v>
      </c>
      <c r="K21" s="81">
        <f>K22-K24</f>
        <v>0</v>
      </c>
    </row>
    <row r="22" spans="1:13" s="31" customFormat="1" ht="29.25" customHeight="1" x14ac:dyDescent="0.2">
      <c r="A22" s="28" t="s">
        <v>21</v>
      </c>
      <c r="B22" s="29" t="s">
        <v>22</v>
      </c>
      <c r="C22" s="30" t="s">
        <v>23</v>
      </c>
      <c r="D22" s="30" t="s">
        <v>15</v>
      </c>
      <c r="E22" s="30" t="s">
        <v>20</v>
      </c>
      <c r="F22" s="30" t="s">
        <v>16</v>
      </c>
      <c r="G22" s="30" t="s">
        <v>16</v>
      </c>
      <c r="H22" s="30" t="s">
        <v>16</v>
      </c>
      <c r="I22" s="30" t="s">
        <v>17</v>
      </c>
      <c r="J22" s="30" t="s">
        <v>24</v>
      </c>
      <c r="K22" s="84">
        <f>SUM(K23)</f>
        <v>10800</v>
      </c>
    </row>
    <row r="23" spans="1:13" s="33" customFormat="1" ht="30.75" customHeight="1" x14ac:dyDescent="0.2">
      <c r="A23" s="28"/>
      <c r="B23" s="29" t="s">
        <v>25</v>
      </c>
      <c r="C23" s="32" t="s">
        <v>23</v>
      </c>
      <c r="D23" s="30" t="s">
        <v>15</v>
      </c>
      <c r="E23" s="30" t="s">
        <v>20</v>
      </c>
      <c r="F23" s="30" t="s">
        <v>16</v>
      </c>
      <c r="G23" s="30" t="s">
        <v>16</v>
      </c>
      <c r="H23" s="30" t="s">
        <v>26</v>
      </c>
      <c r="I23" s="30" t="s">
        <v>17</v>
      </c>
      <c r="J23" s="30" t="s">
        <v>27</v>
      </c>
      <c r="K23" s="84">
        <v>10800</v>
      </c>
    </row>
    <row r="24" spans="1:13" s="33" customFormat="1" ht="32.25" customHeight="1" x14ac:dyDescent="0.2">
      <c r="A24" s="28" t="s">
        <v>28</v>
      </c>
      <c r="B24" s="29" t="s">
        <v>29</v>
      </c>
      <c r="C24" s="32" t="s">
        <v>23</v>
      </c>
      <c r="D24" s="30" t="s">
        <v>15</v>
      </c>
      <c r="E24" s="30" t="s">
        <v>20</v>
      </c>
      <c r="F24" s="30" t="s">
        <v>16</v>
      </c>
      <c r="G24" s="30" t="s">
        <v>16</v>
      </c>
      <c r="H24" s="30" t="s">
        <v>16</v>
      </c>
      <c r="I24" s="30" t="s">
        <v>17</v>
      </c>
      <c r="J24" s="30" t="s">
        <v>30</v>
      </c>
      <c r="K24" s="84">
        <f>K25</f>
        <v>10800</v>
      </c>
    </row>
    <row r="25" spans="1:13" s="33" customFormat="1" ht="45" customHeight="1" x14ac:dyDescent="0.2">
      <c r="A25" s="34"/>
      <c r="B25" s="29" t="s">
        <v>31</v>
      </c>
      <c r="C25" s="32" t="s">
        <v>23</v>
      </c>
      <c r="D25" s="30" t="s">
        <v>15</v>
      </c>
      <c r="E25" s="30" t="s">
        <v>20</v>
      </c>
      <c r="F25" s="30" t="s">
        <v>16</v>
      </c>
      <c r="G25" s="30" t="s">
        <v>16</v>
      </c>
      <c r="H25" s="30" t="s">
        <v>26</v>
      </c>
      <c r="I25" s="30" t="s">
        <v>17</v>
      </c>
      <c r="J25" s="30" t="s">
        <v>32</v>
      </c>
      <c r="K25" s="79">
        <v>10800</v>
      </c>
    </row>
    <row r="26" spans="1:13" s="39" customFormat="1" ht="29.25" customHeight="1" x14ac:dyDescent="0.2">
      <c r="A26" s="35" t="s">
        <v>33</v>
      </c>
      <c r="B26" s="25" t="s">
        <v>34</v>
      </c>
      <c r="C26" s="36" t="s">
        <v>14</v>
      </c>
      <c r="D26" s="36" t="s">
        <v>15</v>
      </c>
      <c r="E26" s="36" t="s">
        <v>35</v>
      </c>
      <c r="F26" s="36" t="s">
        <v>16</v>
      </c>
      <c r="G26" s="36" t="s">
        <v>16</v>
      </c>
      <c r="H26" s="36" t="s">
        <v>16</v>
      </c>
      <c r="I26" s="36" t="s">
        <v>17</v>
      </c>
      <c r="J26" s="37" t="s">
        <v>14</v>
      </c>
      <c r="K26" s="81">
        <f>K27-K29</f>
        <v>0</v>
      </c>
    </row>
    <row r="27" spans="1:13" s="33" customFormat="1" ht="45" x14ac:dyDescent="0.2">
      <c r="A27" s="40" t="s">
        <v>36</v>
      </c>
      <c r="B27" s="29" t="s">
        <v>37</v>
      </c>
      <c r="C27" s="32" t="s">
        <v>23</v>
      </c>
      <c r="D27" s="30" t="s">
        <v>15</v>
      </c>
      <c r="E27" s="30" t="s">
        <v>35</v>
      </c>
      <c r="F27" s="30" t="s">
        <v>15</v>
      </c>
      <c r="G27" s="30" t="s">
        <v>16</v>
      </c>
      <c r="H27" s="30" t="s">
        <v>16</v>
      </c>
      <c r="I27" s="30" t="s">
        <v>17</v>
      </c>
      <c r="J27" s="41" t="s">
        <v>24</v>
      </c>
      <c r="K27" s="84">
        <f>SUM(K28)</f>
        <v>0</v>
      </c>
    </row>
    <row r="28" spans="1:13" s="33" customFormat="1" ht="45.75" customHeight="1" x14ac:dyDescent="0.2">
      <c r="A28" s="40"/>
      <c r="B28" s="29" t="s">
        <v>38</v>
      </c>
      <c r="C28" s="32" t="s">
        <v>23</v>
      </c>
      <c r="D28" s="30" t="s">
        <v>15</v>
      </c>
      <c r="E28" s="30" t="s">
        <v>35</v>
      </c>
      <c r="F28" s="30" t="s">
        <v>15</v>
      </c>
      <c r="G28" s="30" t="s">
        <v>16</v>
      </c>
      <c r="H28" s="30" t="s">
        <v>26</v>
      </c>
      <c r="I28" s="30" t="s">
        <v>17</v>
      </c>
      <c r="J28" s="41" t="s">
        <v>27</v>
      </c>
      <c r="K28" s="84">
        <v>0</v>
      </c>
      <c r="M28" s="42"/>
    </row>
    <row r="29" spans="1:13" s="33" customFormat="1" ht="44.25" customHeight="1" x14ac:dyDescent="0.2">
      <c r="A29" s="43" t="s">
        <v>39</v>
      </c>
      <c r="B29" s="29" t="s">
        <v>40</v>
      </c>
      <c r="C29" s="32" t="s">
        <v>23</v>
      </c>
      <c r="D29" s="30" t="s">
        <v>15</v>
      </c>
      <c r="E29" s="30" t="s">
        <v>35</v>
      </c>
      <c r="F29" s="30" t="s">
        <v>15</v>
      </c>
      <c r="G29" s="30" t="s">
        <v>16</v>
      </c>
      <c r="H29" s="30" t="s">
        <v>16</v>
      </c>
      <c r="I29" s="30" t="s">
        <v>17</v>
      </c>
      <c r="J29" s="41" t="s">
        <v>30</v>
      </c>
      <c r="K29" s="84">
        <f>SUM(K30)</f>
        <v>0</v>
      </c>
    </row>
    <row r="30" spans="1:13" s="33" customFormat="1" ht="45.75" customHeight="1" x14ac:dyDescent="0.2">
      <c r="A30" s="34"/>
      <c r="B30" s="29" t="s">
        <v>41</v>
      </c>
      <c r="C30" s="32" t="s">
        <v>23</v>
      </c>
      <c r="D30" s="30" t="s">
        <v>15</v>
      </c>
      <c r="E30" s="30" t="s">
        <v>35</v>
      </c>
      <c r="F30" s="30" t="s">
        <v>15</v>
      </c>
      <c r="G30" s="30" t="s">
        <v>16</v>
      </c>
      <c r="H30" s="30" t="s">
        <v>26</v>
      </c>
      <c r="I30" s="30" t="s">
        <v>17</v>
      </c>
      <c r="J30" s="41" t="s">
        <v>32</v>
      </c>
      <c r="K30" s="79">
        <v>0</v>
      </c>
    </row>
    <row r="31" spans="1:13" s="48" customFormat="1" ht="33" customHeight="1" x14ac:dyDescent="0.2">
      <c r="A31" s="44" t="s">
        <v>42</v>
      </c>
      <c r="B31" s="25" t="s">
        <v>43</v>
      </c>
      <c r="C31" s="45" t="s">
        <v>14</v>
      </c>
      <c r="D31" s="46" t="s">
        <v>15</v>
      </c>
      <c r="E31" s="46" t="s">
        <v>26</v>
      </c>
      <c r="F31" s="46" t="s">
        <v>16</v>
      </c>
      <c r="G31" s="46" t="s">
        <v>16</v>
      </c>
      <c r="H31" s="46" t="s">
        <v>16</v>
      </c>
      <c r="I31" s="46" t="s">
        <v>17</v>
      </c>
      <c r="J31" s="47" t="s">
        <v>14</v>
      </c>
      <c r="K31" s="38">
        <f>-K32+K36</f>
        <v>3448.8200000000652</v>
      </c>
    </row>
    <row r="32" spans="1:13" s="53" customFormat="1" ht="18" customHeight="1" x14ac:dyDescent="0.2">
      <c r="A32" s="49" t="s">
        <v>44</v>
      </c>
      <c r="B32" s="29" t="s">
        <v>45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46</v>
      </c>
      <c r="K32" s="79">
        <f>K33</f>
        <v>700773.44</v>
      </c>
    </row>
    <row r="33" spans="1:13" s="53" customFormat="1" ht="18" customHeight="1" x14ac:dyDescent="0.2">
      <c r="A33" s="43"/>
      <c r="B33" s="29" t="s">
        <v>47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16</v>
      </c>
      <c r="H33" s="51" t="s">
        <v>16</v>
      </c>
      <c r="I33" s="51" t="s">
        <v>17</v>
      </c>
      <c r="J33" s="52" t="s">
        <v>46</v>
      </c>
      <c r="K33" s="79">
        <f>K34</f>
        <v>700773.44</v>
      </c>
      <c r="L33" s="85"/>
    </row>
    <row r="34" spans="1:13" s="53" customFormat="1" ht="19.5" customHeight="1" x14ac:dyDescent="0.2">
      <c r="A34" s="43"/>
      <c r="B34" s="29" t="s">
        <v>48</v>
      </c>
      <c r="C34" s="50" t="s">
        <v>14</v>
      </c>
      <c r="D34" s="51" t="s">
        <v>15</v>
      </c>
      <c r="E34" s="51" t="s">
        <v>26</v>
      </c>
      <c r="F34" s="51" t="s">
        <v>20</v>
      </c>
      <c r="G34" s="51" t="s">
        <v>15</v>
      </c>
      <c r="H34" s="51" t="s">
        <v>16</v>
      </c>
      <c r="I34" s="51" t="s">
        <v>17</v>
      </c>
      <c r="J34" s="52" t="s">
        <v>49</v>
      </c>
      <c r="K34" s="79">
        <f>K35</f>
        <v>700773.44</v>
      </c>
    </row>
    <row r="35" spans="1:13" s="56" customFormat="1" ht="30" x14ac:dyDescent="0.2">
      <c r="A35" s="43"/>
      <c r="B35" s="29" t="s">
        <v>50</v>
      </c>
      <c r="C35" s="50" t="s">
        <v>14</v>
      </c>
      <c r="D35" s="50" t="s">
        <v>15</v>
      </c>
      <c r="E35" s="50" t="s">
        <v>26</v>
      </c>
      <c r="F35" s="50" t="s">
        <v>20</v>
      </c>
      <c r="G35" s="50" t="s">
        <v>15</v>
      </c>
      <c r="H35" s="50" t="s">
        <v>26</v>
      </c>
      <c r="I35" s="50" t="s">
        <v>17</v>
      </c>
      <c r="J35" s="54" t="s">
        <v>49</v>
      </c>
      <c r="K35" s="80">
        <f>689973.44+K28+K43+K23</f>
        <v>700773.44</v>
      </c>
      <c r="L35" s="55"/>
      <c r="M35" s="55"/>
    </row>
    <row r="36" spans="1:13" s="53" customFormat="1" ht="16.5" customHeight="1" x14ac:dyDescent="0.2">
      <c r="A36" s="49" t="s">
        <v>51</v>
      </c>
      <c r="B36" s="29" t="s">
        <v>52</v>
      </c>
      <c r="C36" s="50" t="s">
        <v>14</v>
      </c>
      <c r="D36" s="51" t="s">
        <v>15</v>
      </c>
      <c r="E36" s="51" t="s">
        <v>26</v>
      </c>
      <c r="F36" s="51" t="s">
        <v>16</v>
      </c>
      <c r="G36" s="51" t="s">
        <v>16</v>
      </c>
      <c r="H36" s="51" t="s">
        <v>16</v>
      </c>
      <c r="I36" s="51" t="s">
        <v>17</v>
      </c>
      <c r="J36" s="52" t="s">
        <v>53</v>
      </c>
      <c r="K36" s="80">
        <f>SUM(K37)</f>
        <v>704222.26</v>
      </c>
    </row>
    <row r="37" spans="1:13" s="53" customFormat="1" ht="16.5" customHeight="1" x14ac:dyDescent="0.2">
      <c r="A37" s="57"/>
      <c r="B37" s="29" t="s">
        <v>54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16</v>
      </c>
      <c r="H37" s="51" t="s">
        <v>16</v>
      </c>
      <c r="I37" s="51" t="s">
        <v>17</v>
      </c>
      <c r="J37" s="52" t="s">
        <v>53</v>
      </c>
      <c r="K37" s="80">
        <f>SUM(K38)</f>
        <v>704222.26</v>
      </c>
    </row>
    <row r="38" spans="1:13" s="53" customFormat="1" ht="15.75" customHeight="1" x14ac:dyDescent="0.2">
      <c r="A38" s="57"/>
      <c r="B38" s="29" t="s">
        <v>55</v>
      </c>
      <c r="C38" s="50" t="s">
        <v>14</v>
      </c>
      <c r="D38" s="51" t="s">
        <v>15</v>
      </c>
      <c r="E38" s="51" t="s">
        <v>26</v>
      </c>
      <c r="F38" s="51" t="s">
        <v>20</v>
      </c>
      <c r="G38" s="51" t="s">
        <v>15</v>
      </c>
      <c r="H38" s="51" t="s">
        <v>16</v>
      </c>
      <c r="I38" s="51" t="s">
        <v>17</v>
      </c>
      <c r="J38" s="52" t="s">
        <v>56</v>
      </c>
      <c r="K38" s="80">
        <f>SUM(K39)</f>
        <v>704222.26</v>
      </c>
    </row>
    <row r="39" spans="1:13" s="56" customFormat="1" ht="30.75" customHeight="1" x14ac:dyDescent="0.2">
      <c r="A39" s="34"/>
      <c r="B39" s="29" t="s">
        <v>57</v>
      </c>
      <c r="C39" s="50" t="s">
        <v>14</v>
      </c>
      <c r="D39" s="50" t="s">
        <v>15</v>
      </c>
      <c r="E39" s="50" t="s">
        <v>26</v>
      </c>
      <c r="F39" s="50" t="s">
        <v>20</v>
      </c>
      <c r="G39" s="50" t="s">
        <v>15</v>
      </c>
      <c r="H39" s="50" t="s">
        <v>26</v>
      </c>
      <c r="I39" s="50" t="s">
        <v>17</v>
      </c>
      <c r="J39" s="54" t="s">
        <v>56</v>
      </c>
      <c r="K39" s="80">
        <f>693422.26+K46+K30+K25</f>
        <v>704222.26</v>
      </c>
      <c r="L39" s="55"/>
      <c r="M39" s="55"/>
    </row>
    <row r="40" spans="1:13" s="59" customFormat="1" ht="30.75" customHeight="1" x14ac:dyDescent="0.2">
      <c r="A40" s="44" t="s">
        <v>58</v>
      </c>
      <c r="B40" s="25" t="s">
        <v>59</v>
      </c>
      <c r="C40" s="45" t="s">
        <v>14</v>
      </c>
      <c r="D40" s="45" t="s">
        <v>15</v>
      </c>
      <c r="E40" s="45" t="s">
        <v>60</v>
      </c>
      <c r="F40" s="45" t="s">
        <v>16</v>
      </c>
      <c r="G40" s="45" t="s">
        <v>16</v>
      </c>
      <c r="H40" s="45" t="s">
        <v>16</v>
      </c>
      <c r="I40" s="45" t="s">
        <v>17</v>
      </c>
      <c r="J40" s="58" t="s">
        <v>14</v>
      </c>
      <c r="K40" s="81">
        <f>K41</f>
        <v>0</v>
      </c>
    </row>
    <row r="41" spans="1:13" s="56" customFormat="1" ht="30.75" customHeight="1" x14ac:dyDescent="0.2">
      <c r="A41" s="43" t="s">
        <v>61</v>
      </c>
      <c r="B41" s="29" t="s">
        <v>62</v>
      </c>
      <c r="C41" s="50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14</v>
      </c>
      <c r="K41" s="79">
        <f>-K44+K42</f>
        <v>0</v>
      </c>
    </row>
    <row r="42" spans="1:13" s="56" customFormat="1" ht="31.5" customHeight="1" x14ac:dyDescent="0.2">
      <c r="A42" s="43" t="s">
        <v>63</v>
      </c>
      <c r="B42" s="29" t="s">
        <v>64</v>
      </c>
      <c r="C42" s="60" t="s">
        <v>23</v>
      </c>
      <c r="D42" s="50" t="s">
        <v>15</v>
      </c>
      <c r="E42" s="50" t="s">
        <v>60</v>
      </c>
      <c r="F42" s="50" t="s">
        <v>26</v>
      </c>
      <c r="G42" s="50" t="s">
        <v>16</v>
      </c>
      <c r="H42" s="50" t="s">
        <v>16</v>
      </c>
      <c r="I42" s="50" t="s">
        <v>17</v>
      </c>
      <c r="J42" s="54" t="s">
        <v>53</v>
      </c>
      <c r="K42" s="79">
        <f>K43</f>
        <v>0</v>
      </c>
    </row>
    <row r="43" spans="1:13" s="56" customFormat="1" ht="49.5" customHeight="1" x14ac:dyDescent="0.2">
      <c r="A43" s="43"/>
      <c r="B43" s="29" t="s">
        <v>65</v>
      </c>
      <c r="C43" s="60" t="s">
        <v>23</v>
      </c>
      <c r="D43" s="50" t="s">
        <v>15</v>
      </c>
      <c r="E43" s="50" t="s">
        <v>60</v>
      </c>
      <c r="F43" s="50" t="s">
        <v>26</v>
      </c>
      <c r="G43" s="50" t="s">
        <v>20</v>
      </c>
      <c r="H43" s="50" t="s">
        <v>26</v>
      </c>
      <c r="I43" s="50" t="s">
        <v>17</v>
      </c>
      <c r="J43" s="54" t="s">
        <v>66</v>
      </c>
      <c r="K43" s="79">
        <v>0</v>
      </c>
    </row>
    <row r="44" spans="1:13" s="56" customFormat="1" ht="30.75" customHeight="1" x14ac:dyDescent="0.2">
      <c r="A44" s="43" t="s">
        <v>67</v>
      </c>
      <c r="B44" s="29" t="s">
        <v>68</v>
      </c>
      <c r="C44" s="60" t="s">
        <v>23</v>
      </c>
      <c r="D44" s="50" t="s">
        <v>15</v>
      </c>
      <c r="E44" s="50" t="s">
        <v>60</v>
      </c>
      <c r="F44" s="50" t="s">
        <v>26</v>
      </c>
      <c r="G44" s="50" t="s">
        <v>16</v>
      </c>
      <c r="H44" s="50" t="s">
        <v>16</v>
      </c>
      <c r="I44" s="50" t="s">
        <v>17</v>
      </c>
      <c r="J44" s="54" t="s">
        <v>46</v>
      </c>
      <c r="K44" s="79">
        <v>0</v>
      </c>
    </row>
    <row r="45" spans="1:13" s="56" customFormat="1" ht="56.25" hidden="1" customHeight="1" x14ac:dyDescent="0.2">
      <c r="A45" s="34"/>
      <c r="B45" s="61" t="s">
        <v>69</v>
      </c>
      <c r="C45" s="60" t="s">
        <v>70</v>
      </c>
      <c r="D45" s="50" t="s">
        <v>15</v>
      </c>
      <c r="E45" s="50" t="s">
        <v>60</v>
      </c>
      <c r="F45" s="50" t="s">
        <v>26</v>
      </c>
      <c r="G45" s="50" t="s">
        <v>15</v>
      </c>
      <c r="H45" s="50" t="s">
        <v>20</v>
      </c>
      <c r="I45" s="50" t="s">
        <v>17</v>
      </c>
      <c r="J45" s="54" t="s">
        <v>71</v>
      </c>
      <c r="K45" s="79"/>
    </row>
    <row r="46" spans="1:13" s="56" customFormat="1" ht="48.75" customHeight="1" thickBot="1" x14ac:dyDescent="0.25">
      <c r="A46" s="62"/>
      <c r="B46" s="63" t="s">
        <v>72</v>
      </c>
      <c r="C46" s="64" t="s">
        <v>23</v>
      </c>
      <c r="D46" s="65" t="s">
        <v>15</v>
      </c>
      <c r="E46" s="65" t="s">
        <v>60</v>
      </c>
      <c r="F46" s="65" t="s">
        <v>26</v>
      </c>
      <c r="G46" s="65" t="s">
        <v>20</v>
      </c>
      <c r="H46" s="65" t="s">
        <v>26</v>
      </c>
      <c r="I46" s="65" t="s">
        <v>17</v>
      </c>
      <c r="J46" s="66" t="s">
        <v>71</v>
      </c>
      <c r="K46" s="82">
        <v>0</v>
      </c>
    </row>
    <row r="47" spans="1:13" s="56" customFormat="1" ht="12.75" hidden="1" customHeight="1" x14ac:dyDescent="0.2">
      <c r="A47" s="67"/>
      <c r="B47" s="68"/>
      <c r="C47" s="69"/>
      <c r="D47" s="70"/>
      <c r="E47" s="70"/>
      <c r="F47" s="70"/>
      <c r="G47" s="70"/>
      <c r="H47" s="70"/>
      <c r="I47" s="70"/>
      <c r="J47" s="71"/>
      <c r="K47" s="72"/>
    </row>
    <row r="48" spans="1:13" s="56" customFormat="1" ht="38.25" hidden="1" customHeight="1" x14ac:dyDescent="0.2">
      <c r="B48" s="73" t="s">
        <v>73</v>
      </c>
      <c r="C48" s="74"/>
      <c r="D48" s="75"/>
      <c r="E48" s="75"/>
      <c r="F48" s="75"/>
      <c r="G48" s="75"/>
      <c r="H48" s="75"/>
      <c r="I48" s="75"/>
      <c r="J48" s="76"/>
      <c r="K48" s="77">
        <f>K20</f>
        <v>3448.8200000000652</v>
      </c>
    </row>
    <row r="50" spans="11:12" hidden="1" x14ac:dyDescent="0.2">
      <c r="K50" s="3" t="s">
        <v>3</v>
      </c>
      <c r="L50" s="3">
        <v>274223.90000000002</v>
      </c>
    </row>
    <row r="51" spans="11:12" hidden="1" x14ac:dyDescent="0.2">
      <c r="K51" s="3" t="s">
        <v>5</v>
      </c>
      <c r="L51" s="1">
        <v>285059.5</v>
      </c>
    </row>
    <row r="52" spans="11:12" hidden="1" x14ac:dyDescent="0.2">
      <c r="K52" s="3" t="s">
        <v>6</v>
      </c>
      <c r="L52" s="1">
        <v>10835.6</v>
      </c>
    </row>
  </sheetData>
  <mergeCells count="8">
    <mergeCell ref="E13:K13"/>
    <mergeCell ref="A16:K16"/>
    <mergeCell ref="A17:K17"/>
    <mergeCell ref="C19:J19"/>
    <mergeCell ref="C8:K8"/>
    <mergeCell ref="C9:K9"/>
    <mergeCell ref="C10:K10"/>
    <mergeCell ref="C11:K11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2022-06-23T07:21:10Z</cp:lastPrinted>
  <dcterms:created xsi:type="dcterms:W3CDTF">1996-10-08T23:32:33Z</dcterms:created>
  <dcterms:modified xsi:type="dcterms:W3CDTF">2024-10-16T08:10:33Z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