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ожид 2017" sheetId="1" r:id="rId1"/>
  </sheets>
  <definedNames>
    <definedName name="Print_Titles_0" localSheetId="0">'ожид 2017'!$8:$8</definedName>
    <definedName name="Print_Titles_0_0" localSheetId="0">'ожид 2017'!$8:$8</definedName>
    <definedName name="Print_Titles_0_0_0" localSheetId="0">'ожид 2017'!$8:$8</definedName>
    <definedName name="_xlnm.Print_Titles" localSheetId="0">'ожид 2017'!$8:$8</definedName>
    <definedName name="_xlnm.Print_Area" localSheetId="0">'ожид 2017'!$A$1:$K$13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2" i="1" l="1"/>
  <c r="K13" i="1" s="1"/>
  <c r="J12" i="1"/>
  <c r="J13" i="1" s="1"/>
  <c r="I12" i="1"/>
  <c r="I13" i="1" s="1"/>
  <c r="H12" i="1"/>
  <c r="H13" i="1" s="1"/>
  <c r="F12" i="1"/>
  <c r="F13" i="1" s="1"/>
  <c r="E12" i="1"/>
  <c r="E13" i="1" s="1"/>
  <c r="C12" i="1"/>
  <c r="C13" i="1" s="1"/>
  <c r="B12" i="1"/>
  <c r="B13" i="1" s="1"/>
  <c r="K11" i="1"/>
  <c r="J11" i="1"/>
  <c r="I11" i="1"/>
  <c r="H11" i="1"/>
  <c r="F11" i="1"/>
  <c r="E11" i="1"/>
  <c r="C11" i="1"/>
  <c r="B11" i="1"/>
  <c r="K10" i="1"/>
  <c r="J10" i="1"/>
  <c r="I10" i="1"/>
  <c r="H10" i="1"/>
  <c r="F10" i="1"/>
  <c r="F9" i="1" s="1"/>
  <c r="E10" i="1"/>
  <c r="C10" i="1"/>
  <c r="B10" i="1"/>
  <c r="G9" i="1"/>
  <c r="G13" i="1" s="1"/>
  <c r="E9" i="1"/>
  <c r="D9" i="1"/>
  <c r="D13" i="1" s="1"/>
</calcChain>
</file>

<file path=xl/sharedStrings.xml><?xml version="1.0" encoding="utf-8"?>
<sst xmlns="http://schemas.openxmlformats.org/spreadsheetml/2006/main" count="20" uniqueCount="16">
  <si>
    <t xml:space="preserve">Оценка ожидаемого исполнения бюджета </t>
  </si>
  <si>
    <t xml:space="preserve"> Лахденпохского муниципального района на 2019 год</t>
  </si>
  <si>
    <t>(тыс. рублей)</t>
  </si>
  <si>
    <t>Наименование показателя</t>
  </si>
  <si>
    <t>Бюджет на 2015 год с изм.</t>
  </si>
  <si>
    <t>План на 01.10.</t>
  </si>
  <si>
    <t>Отчет на 1 ноября 2019 года</t>
  </si>
  <si>
    <t>Отчет на 1.11.2015 г.</t>
  </si>
  <si>
    <t>Ожидаемое реальное на 2015 год</t>
  </si>
  <si>
    <t>Ожидаемое исполнение</t>
  </si>
  <si>
    <t>Отклонение от отчета</t>
  </si>
  <si>
    <t xml:space="preserve">ДОХОДЫ </t>
  </si>
  <si>
    <t>НАЛОГОВЫЕ И НЕНАЛОГОВЫЕ ДОХОДЫ</t>
  </si>
  <si>
    <t>БЕЗВОЗМЕЗДНЫЕ ПОСТУПЛЕНИЯ</t>
  </si>
  <si>
    <t>РАСХОДЫ</t>
  </si>
  <si>
    <t>ДЕФИЦИТ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</si>
</sst>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FFFF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FFFFFF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0" xfId="1" applyFont="1" applyBorder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1" applyFont="1"/>
    <xf numFmtId="3" fontId="2" fillId="0" borderId="0" xfId="1" applyNumberFormat="1" applyFont="1"/>
    <xf numFmtId="0" fontId="2" fillId="0" borderId="0" xfId="1" applyFont="1" applyAlignment="1">
      <alignment vertical="top"/>
    </xf>
    <xf numFmtId="0" fontId="3" fillId="0" borderId="0" xfId="1" applyFont="1"/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center" wrapText="1"/>
    </xf>
    <xf numFmtId="0" fontId="4" fillId="0" borderId="0" xfId="1" applyFont="1" applyAlignment="1"/>
    <xf numFmtId="0" fontId="5" fillId="0" borderId="0" xfId="1" applyFont="1"/>
    <xf numFmtId="3" fontId="5" fillId="0" borderId="0" xfId="1" applyNumberFormat="1" applyFont="1"/>
    <xf numFmtId="0" fontId="6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1" applyFont="1" applyAlignment="1">
      <alignment vertical="top"/>
    </xf>
    <xf numFmtId="0" fontId="7" fillId="0" borderId="0" xfId="1" applyFont="1"/>
    <xf numFmtId="0" fontId="8" fillId="0" borderId="0" xfId="1" applyFont="1"/>
    <xf numFmtId="0" fontId="9" fillId="0" borderId="0" xfId="1" applyFont="1" applyBorder="1" applyAlignment="1">
      <alignment horizontal="left" vertical="top" wrapText="1"/>
    </xf>
    <xf numFmtId="3" fontId="7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vertical="top" wrapText="1"/>
    </xf>
    <xf numFmtId="3" fontId="7" fillId="0" borderId="0" xfId="1" applyNumberFormat="1" applyFont="1" applyBorder="1" applyAlignment="1">
      <alignment vertical="top"/>
    </xf>
    <xf numFmtId="3" fontId="7" fillId="0" borderId="0" xfId="1" applyNumberFormat="1" applyFont="1" applyBorder="1" applyAlignment="1">
      <alignment horizontal="right" vertical="top"/>
    </xf>
    <xf numFmtId="3" fontId="9" fillId="0" borderId="0" xfId="1" applyNumberFormat="1" applyFont="1" applyBorder="1" applyAlignment="1">
      <alignment vertical="top"/>
    </xf>
    <xf numFmtId="3" fontId="10" fillId="0" borderId="0" xfId="1" applyNumberFormat="1" applyFont="1"/>
    <xf numFmtId="0" fontId="11" fillId="0" borderId="0" xfId="1" applyFont="1"/>
    <xf numFmtId="3" fontId="7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horizontal="right" vertical="center"/>
    </xf>
    <xf numFmtId="3" fontId="9" fillId="0" borderId="0" xfId="1" applyNumberFormat="1" applyFont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Border="1" applyAlignment="1">
      <alignment vertical="top" wrapText="1"/>
    </xf>
    <xf numFmtId="3" fontId="9" fillId="0" borderId="0" xfId="1" applyNumberFormat="1" applyFont="1" applyBorder="1" applyAlignment="1">
      <alignment horizontal="right" vertical="top"/>
    </xf>
    <xf numFmtId="0" fontId="10" fillId="0" borderId="0" xfId="1" applyFont="1"/>
    <xf numFmtId="3" fontId="12" fillId="0" borderId="0" xfId="1" applyNumberFormat="1" applyFo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3:AMK13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G13" sqref="G13"/>
    </sheetView>
  </sheetViews>
  <sheetFormatPr defaultRowHeight="12.75" x14ac:dyDescent="0.2"/>
  <cols>
    <col min="1" max="1" width="60.83203125" style="2" customWidth="1"/>
    <col min="2" max="2" width="16.33203125" style="3" hidden="1" customWidth="1"/>
    <col min="3" max="3" width="17.6640625" style="3" hidden="1" customWidth="1"/>
    <col min="4" max="4" width="16.1640625" style="4" customWidth="1"/>
    <col min="5" max="6" width="16.5" style="4" hidden="1" customWidth="1"/>
    <col min="7" max="7" width="17" style="3" customWidth="1"/>
    <col min="8" max="8" width="13.83203125" style="5" hidden="1" customWidth="1"/>
    <col min="9" max="9" width="17" style="5" hidden="1" customWidth="1"/>
    <col min="10" max="10" width="17" style="3" hidden="1" customWidth="1"/>
    <col min="11" max="11" width="16.5" style="3" hidden="1" customWidth="1"/>
    <col min="12" max="12" width="16" style="6" customWidth="1"/>
    <col min="13" max="1025" width="9.33203125" style="3" customWidth="1"/>
  </cols>
  <sheetData>
    <row r="3" spans="1:12" s="7" customFormat="1" ht="37.5" customHeight="1" x14ac:dyDescent="0.3">
      <c r="A3" s="1" t="s">
        <v>0</v>
      </c>
      <c r="B3" s="1"/>
      <c r="C3" s="1"/>
      <c r="D3" s="1"/>
      <c r="E3" s="1"/>
      <c r="F3" s="1"/>
      <c r="G3" s="1"/>
      <c r="H3" s="5"/>
      <c r="I3" s="5"/>
      <c r="L3" s="8"/>
    </row>
    <row r="4" spans="1:12" s="7" customFormat="1" ht="18" customHeight="1" x14ac:dyDescent="0.3">
      <c r="A4" s="1" t="s">
        <v>1</v>
      </c>
      <c r="B4" s="1"/>
      <c r="C4" s="1"/>
      <c r="D4" s="1"/>
      <c r="E4" s="1"/>
      <c r="F4" s="1"/>
      <c r="G4" s="1"/>
      <c r="H4" s="5"/>
      <c r="I4" s="5"/>
      <c r="L4" s="8"/>
    </row>
    <row r="5" spans="1:12" s="7" customFormat="1" ht="18" customHeight="1" x14ac:dyDescent="0.3">
      <c r="A5" s="9"/>
      <c r="B5" s="9"/>
      <c r="C5" s="9"/>
      <c r="D5" s="9"/>
      <c r="E5" s="9"/>
      <c r="F5" s="9"/>
      <c r="G5" s="9"/>
      <c r="H5" s="5"/>
      <c r="I5" s="5"/>
      <c r="L5" s="8"/>
    </row>
    <row r="6" spans="1:12" s="7" customFormat="1" ht="18" customHeight="1" x14ac:dyDescent="0.3">
      <c r="A6" s="9"/>
      <c r="B6" s="9"/>
      <c r="C6" s="9"/>
      <c r="D6" s="9"/>
      <c r="E6" s="9"/>
      <c r="F6" s="9"/>
      <c r="G6" s="9"/>
      <c r="H6" s="5"/>
      <c r="I6" s="5"/>
      <c r="L6" s="8"/>
    </row>
    <row r="7" spans="1:12" ht="19.5" customHeight="1" x14ac:dyDescent="0.3">
      <c r="A7" s="10"/>
      <c r="B7" s="11"/>
      <c r="C7" s="11"/>
      <c r="D7" s="12"/>
      <c r="E7" s="12"/>
      <c r="F7" s="12"/>
      <c r="G7" s="13" t="s">
        <v>2</v>
      </c>
      <c r="H7" s="14" t="s">
        <v>2</v>
      </c>
      <c r="I7" s="14" t="s">
        <v>2</v>
      </c>
      <c r="J7" s="14" t="s">
        <v>2</v>
      </c>
      <c r="K7" s="14" t="s">
        <v>2</v>
      </c>
    </row>
    <row r="8" spans="1:12" s="19" customFormat="1" ht="52.5" customHeight="1" x14ac:dyDescent="0.25">
      <c r="A8" s="15" t="s">
        <v>3</v>
      </c>
      <c r="B8" s="16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7" t="s">
        <v>10</v>
      </c>
      <c r="I8" s="18"/>
      <c r="J8" s="16"/>
      <c r="L8" s="20"/>
    </row>
    <row r="9" spans="1:12" s="19" customFormat="1" ht="23.25" customHeight="1" x14ac:dyDescent="0.25">
      <c r="A9" s="21" t="s">
        <v>11</v>
      </c>
      <c r="B9" s="22"/>
      <c r="C9" s="22"/>
      <c r="D9" s="23">
        <f>D10+D11</f>
        <v>298970.2</v>
      </c>
      <c r="E9" s="23" t="e">
        <f>E10+E11</f>
        <v>#REF!</v>
      </c>
      <c r="F9" s="23" t="e">
        <f>F10+F11</f>
        <v>#REF!</v>
      </c>
      <c r="G9" s="23">
        <f>G10+G11</f>
        <v>393251</v>
      </c>
      <c r="H9" s="24"/>
      <c r="I9" s="18"/>
      <c r="J9" s="22"/>
      <c r="L9" s="20"/>
    </row>
    <row r="10" spans="1:12" s="30" customFormat="1" ht="22.5" customHeight="1" x14ac:dyDescent="0.2">
      <c r="A10" s="25" t="s">
        <v>12</v>
      </c>
      <c r="B10" s="26" t="e">
        <f>#REF!+#REF!+#REF!+#REF!+#REF!+#REF!+#REF!+#REF!+#REF!+#REF!+#REF!+#REF!+#REF!+#REF!</f>
        <v>#REF!</v>
      </c>
      <c r="C10" s="26" t="e">
        <f>#REF!+#REF!+#REF!+#REF!+#REF!+#REF!+#REF!+#REF!+#REF!+#REF!+#REF!+#REF!+#REF!+#REF!</f>
        <v>#REF!</v>
      </c>
      <c r="D10" s="27">
        <v>101903.2</v>
      </c>
      <c r="E10" s="27" t="e">
        <f>#REF!+#REF!+#REF!+#REF!+#REF!+#REF!+#REF!+#REF!+#REF!+#REF!+#REF!+#REF!+#REF!+#REF!</f>
        <v>#REF!</v>
      </c>
      <c r="F10" s="27" t="e">
        <f>#REF!+#REF!+#REF!+#REF!+#REF!+#REF!+#REF!+#REF!+#REF!+#REF!+#REF!+#REF!+#REF!+#REF!</f>
        <v>#REF!</v>
      </c>
      <c r="G10" s="27">
        <v>124914</v>
      </c>
      <c r="H10" s="28" t="e">
        <f>#REF!+#REF!+#REF!+#REF!+#REF!+#REF!+#REF!+#REF!+#REF!+#REF!+#REF!+#REF!+#REF!+#REF!</f>
        <v>#REF!</v>
      </c>
      <c r="I10" s="28" t="e">
        <f>#REF!+#REF!+#REF!+#REF!+#REF!+#REF!+#REF!+#REF!+#REF!+#REF!+#REF!+#REF!+#REF!+#REF!</f>
        <v>#REF!</v>
      </c>
      <c r="J10" s="28" t="e">
        <f>#REF!+#REF!+#REF!+#REF!+#REF!+#REF!+#REF!+#REF!+#REF!+#REF!+#REF!+#REF!+#REF!+#REF!</f>
        <v>#REF!</v>
      </c>
      <c r="K10" s="28" t="e">
        <f>#REF!+#REF!+#REF!+#REF!+#REF!+#REF!+#REF!+#REF!+#REF!+#REF!+#REF!+#REF!+#REF!+#REF!</f>
        <v>#REF!</v>
      </c>
      <c r="L10" s="29"/>
    </row>
    <row r="11" spans="1:12" s="35" customFormat="1" ht="21.75" customHeight="1" x14ac:dyDescent="0.2">
      <c r="A11" s="25" t="s">
        <v>13</v>
      </c>
      <c r="B11" s="31" t="e">
        <f>#REF!+#REF!+#REF!+#REF!+#REF!+#REF!</f>
        <v>#REF!</v>
      </c>
      <c r="C11" s="31" t="e">
        <f>#REF!+#REF!+#REF!+#REF!+#REF!+#REF!</f>
        <v>#REF!</v>
      </c>
      <c r="D11" s="32">
        <v>197067</v>
      </c>
      <c r="E11" s="32" t="e">
        <f>#REF!+#REF!+#REF!+#REF!+#REF!+#REF!+#REF!</f>
        <v>#REF!</v>
      </c>
      <c r="F11" s="32" t="e">
        <f>#REF!+#REF!+#REF!+#REF!+#REF!+#REF!+#REF!</f>
        <v>#REF!</v>
      </c>
      <c r="G11" s="32">
        <v>268337</v>
      </c>
      <c r="H11" s="33" t="e">
        <f>#REF!+#REF!+#REF!+#REF!+#REF!+#REF!</f>
        <v>#REF!</v>
      </c>
      <c r="I11" s="33" t="e">
        <f>#REF!+#REF!+#REF!+#REF!+#REF!+#REF!</f>
        <v>#REF!</v>
      </c>
      <c r="J11" s="33" t="e">
        <f>#REF!+#REF!+#REF!+#REF!+#REF!+#REF!</f>
        <v>#REF!</v>
      </c>
      <c r="K11" s="33" t="e">
        <f>#REF!+#REF!+#REF!+#REF!+#REF!+#REF!</f>
        <v>#REF!</v>
      </c>
      <c r="L11" s="34"/>
    </row>
    <row r="12" spans="1:12" s="30" customFormat="1" ht="27" customHeight="1" x14ac:dyDescent="0.2">
      <c r="A12" s="36" t="s">
        <v>14</v>
      </c>
      <c r="B12" s="28" t="e">
        <f>SUM(#REF!)-#REF!</f>
        <v>#REF!</v>
      </c>
      <c r="C12" s="28" t="e">
        <f>SUM(#REF!)-#REF!</f>
        <v>#REF!</v>
      </c>
      <c r="D12" s="37">
        <v>298753.8</v>
      </c>
      <c r="E12" s="37" t="e">
        <f>SUM(#REF!)-#REF!</f>
        <v>#REF!</v>
      </c>
      <c r="F12" s="37" t="e">
        <f>#REF!+#REF!</f>
        <v>#REF!</v>
      </c>
      <c r="G12" s="37">
        <v>403229</v>
      </c>
      <c r="H12" s="28" t="e">
        <f>SUM(#REF!)-#REF!</f>
        <v>#REF!</v>
      </c>
      <c r="I12" s="28" t="e">
        <f>SUM(#REF!)-#REF!</f>
        <v>#REF!</v>
      </c>
      <c r="J12" s="28" t="e">
        <f>SUM(#REF!)-#REF!</f>
        <v>#REF!</v>
      </c>
      <c r="K12" s="28" t="e">
        <f>SUM(#REF!)-#REF!</f>
        <v>#REF!</v>
      </c>
      <c r="L12" s="38"/>
    </row>
    <row r="13" spans="1:12" s="30" customFormat="1" ht="22.5" x14ac:dyDescent="0.3">
      <c r="A13" s="36" t="s">
        <v>15</v>
      </c>
      <c r="B13" s="28" t="e">
        <f>#REF!-B12</f>
        <v>#REF!</v>
      </c>
      <c r="C13" s="28" t="e">
        <f>#REF!-C12</f>
        <v>#REF!</v>
      </c>
      <c r="D13" s="37">
        <f>D9-D12</f>
        <v>216.40000000002328</v>
      </c>
      <c r="E13" s="37" t="e">
        <f>#REF!-E12</f>
        <v>#REF!</v>
      </c>
      <c r="F13" s="37" t="e">
        <f>#REF!-F12</f>
        <v>#REF!</v>
      </c>
      <c r="G13" s="37">
        <f>G9-G12</f>
        <v>-9978</v>
      </c>
      <c r="H13" s="28" t="e">
        <f>#REF!-H12</f>
        <v>#REF!</v>
      </c>
      <c r="I13" s="28" t="e">
        <f>#REF!-I12</f>
        <v>#REF!</v>
      </c>
      <c r="J13" s="28" t="e">
        <f>#REF!-J12</f>
        <v>#REF!</v>
      </c>
      <c r="K13" s="28" t="e">
        <f>#REF!-K12</f>
        <v>#REF!</v>
      </c>
      <c r="L13" s="39"/>
    </row>
  </sheetData>
  <mergeCells count="2">
    <mergeCell ref="A3:G3"/>
    <mergeCell ref="A4:G4"/>
  </mergeCells>
  <printOptions horizontalCentered="1"/>
  <pageMargins left="0.55138888888888904" right="0.27569444444444402" top="0.905555555555556" bottom="0.590277777777778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ожид 2017</vt:lpstr>
      <vt:lpstr>'ожид 2017'!Print_Titles_0</vt:lpstr>
      <vt:lpstr>'ожид 2017'!Print_Titles_0_0</vt:lpstr>
      <vt:lpstr>'ожид 2017'!Print_Titles_0_0_0</vt:lpstr>
      <vt:lpstr>'ожид 2017'!Заголовки_для_печати</vt:lpstr>
      <vt:lpstr>'ожид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ananina</dc:creator>
  <dc:description/>
  <cp:lastModifiedBy>sergushkina</cp:lastModifiedBy>
  <cp:revision>5</cp:revision>
  <cp:lastPrinted>2019-11-19T13:42:33Z</cp:lastPrinted>
  <dcterms:created xsi:type="dcterms:W3CDTF">2015-11-09T07:41:46Z</dcterms:created>
  <dcterms:modified xsi:type="dcterms:W3CDTF">2019-11-19T15:54:40Z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