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2-2023" sheetId="1" r:id="rId1"/>
  </sheets>
  <definedNames>
    <definedName name="_xlnm.Print_Area" localSheetId="0">'2022-2023'!$A$7:$L$45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8" i="1"/>
  <c r="L38" i="1" l="1"/>
  <c r="L34" i="1" l="1"/>
  <c r="L43" i="1" l="1"/>
  <c r="K43" i="1"/>
  <c r="L41" i="1"/>
  <c r="L40" i="1" s="1"/>
  <c r="L39" i="1" s="1"/>
  <c r="K41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L25" i="1" s="1"/>
  <c r="K26" i="1"/>
  <c r="L23" i="1"/>
  <c r="K23" i="1"/>
  <c r="L21" i="1"/>
  <c r="L20" i="1" s="1"/>
  <c r="K21" i="1"/>
  <c r="K5" i="1"/>
  <c r="K6" i="1" s="1"/>
  <c r="K40" i="1" l="1"/>
  <c r="K39" i="1" s="1"/>
  <c r="K20" i="1"/>
  <c r="K25" i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<sst xmlns="http://schemas.openxmlformats.org/spreadsheetml/2006/main" count="274" uniqueCount="75">
  <si>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</si>
  <si>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</si>
  <si>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</si>
  <si>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</si>
  <si>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</si>
  <si>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</si>
  <si>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</si>
  <si>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</si>
  <si>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</si>
  <si>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</si>
  <si>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</si>
  <si>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</si>
  <si>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</si>
  <si>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</si>
  <si>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</si>
  <si>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</si>
  <si>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</si>
  <si>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</si>
  <si>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</si>
  <si>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</si>
  <si>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</si>
  <si>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</si>
  <si>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</si>
  <si>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</si>
  <si>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</si>
  <si>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</si>
  <si>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</si>
  <si>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</si>
  <si>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</si>
  <si>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</si>
  <si>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</si>
  <si>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</si>
  <si>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</si>
  <si>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</si>
  <si>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</si>
  <si>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</si>
  <si>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</si>
  <si>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</si>
  <si>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</si>
  <si>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</si>
  <si>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</si>
  <si>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</si>
  <si>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</si>
  <si>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</si>
  <si>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</si>
  <si>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</si>
  <si>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</si>
  <si>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</si>
  <si>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</si>
  <si>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</si>
  <si>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</si>
  <si>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</si>
  <si>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</si>
  <si>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</si>
  <si>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</si>
  <si>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</si>
  <si>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</si>
  <si>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</si>
  <si>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</si>
  <si>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</si>
  <si>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</si>
  <si>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</si>
  <si>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</si>
  <si>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</si>
  <si>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</si>
  <si>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</si>
  <si>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</si>
  <si>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</si>
  <si>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</si>
  <si>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</si>
  <si>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</si>
  <si>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</si>
  <si>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</si>
  <si>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</si>
  <si>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 xml:space="preserve">Приложение  14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 22.12.2022 г. № 79/563 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</si>
</sst>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justify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13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9" fillId="2" borderId="10" xfId="0" applyNumberFormat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4" fontId="16" fillId="2" borderId="10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9" fillId="0" borderId="12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" fontId="7" fillId="0" borderId="13" xfId="0" applyNumberFormat="1" applyFont="1" applyBorder="1" applyAlignment="1">
      <alignment horizontal="center" vertical="top"/>
    </xf>
    <xf numFmtId="16" fontId="7" fillId="0" borderId="13" xfId="0" applyNumberFormat="1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horizontal="justify" vertical="top" wrapText="1"/>
    </xf>
    <xf numFmtId="49" fontId="1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N19" sqref="N1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22.5" customHeight="1" x14ac:dyDescent="0.2">
      <c r="G7" s="91" t="s">
        <v>74</v>
      </c>
      <c r="H7" s="91"/>
      <c r="I7" s="91"/>
      <c r="J7" s="91"/>
      <c r="K7" s="91"/>
      <c r="L7" s="91"/>
    </row>
    <row r="8" spans="1:12" ht="16.5" customHeight="1" x14ac:dyDescent="0.2">
      <c r="F8" s="8"/>
      <c r="G8" s="91"/>
      <c r="H8" s="91"/>
      <c r="I8" s="91"/>
      <c r="J8" s="91"/>
      <c r="K8" s="91"/>
      <c r="L8" s="91"/>
    </row>
    <row r="9" spans="1:12" ht="22.5" customHeight="1" x14ac:dyDescent="0.2">
      <c r="F9" s="8"/>
      <c r="G9" s="91"/>
      <c r="H9" s="91"/>
      <c r="I9" s="91"/>
      <c r="J9" s="91"/>
      <c r="K9" s="91"/>
      <c r="L9" s="91"/>
    </row>
    <row r="10" spans="1:12" ht="24.75" customHeight="1" x14ac:dyDescent="0.2">
      <c r="F10" s="8"/>
      <c r="G10" s="91"/>
      <c r="H10" s="91"/>
      <c r="I10" s="91"/>
      <c r="J10" s="91"/>
      <c r="K10" s="91"/>
      <c r="L10" s="91"/>
    </row>
    <row r="11" spans="1:12" ht="21.75" customHeight="1" x14ac:dyDescent="0.2">
      <c r="F11" s="8"/>
      <c r="G11" s="91"/>
      <c r="H11" s="91"/>
      <c r="I11" s="91"/>
      <c r="J11" s="91"/>
      <c r="K11" s="91"/>
      <c r="L11" s="91"/>
    </row>
    <row r="12" spans="1:12" ht="12" customHeight="1" x14ac:dyDescent="0.2">
      <c r="D12" s="9"/>
      <c r="F12" s="8"/>
      <c r="G12" s="91"/>
      <c r="H12" s="91"/>
      <c r="I12" s="91"/>
      <c r="J12" s="91"/>
      <c r="K12" s="91"/>
      <c r="L12" s="91"/>
    </row>
    <row r="13" spans="1:12" ht="12" customHeight="1" x14ac:dyDescent="0.2">
      <c r="D13" s="9"/>
      <c r="F13" s="8"/>
      <c r="G13" s="55"/>
      <c r="H13" s="55"/>
      <c r="I13" s="55"/>
      <c r="J13" s="55"/>
      <c r="K13" s="55"/>
      <c r="L13" s="55"/>
    </row>
    <row r="14" spans="1:12" ht="24" customHeight="1" x14ac:dyDescent="0.2">
      <c r="A14" s="89" t="s">
        <v>5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spans="1:12" ht="18.75" customHeight="1" x14ac:dyDescent="0.2">
      <c r="A15" s="89" t="s">
        <v>72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</row>
    <row r="16" spans="1:12" ht="13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56" t="s">
        <v>7</v>
      </c>
      <c r="B18" s="57" t="s">
        <v>8</v>
      </c>
      <c r="C18" s="90" t="s">
        <v>9</v>
      </c>
      <c r="D18" s="90"/>
      <c r="E18" s="90"/>
      <c r="F18" s="90"/>
      <c r="G18" s="90"/>
      <c r="H18" s="90"/>
      <c r="I18" s="90"/>
      <c r="J18" s="90"/>
      <c r="K18" s="68" t="s">
        <v>71</v>
      </c>
      <c r="L18" s="67" t="s">
        <v>73</v>
      </c>
    </row>
    <row r="19" spans="1:12" s="12" customFormat="1" ht="28.5" customHeight="1" x14ac:dyDescent="0.2">
      <c r="A19" s="75"/>
      <c r="B19" s="53" t="s">
        <v>10</v>
      </c>
      <c r="C19" s="54" t="s">
        <v>11</v>
      </c>
      <c r="D19" s="54" t="s">
        <v>12</v>
      </c>
      <c r="E19" s="54" t="s">
        <v>13</v>
      </c>
      <c r="F19" s="54" t="s">
        <v>13</v>
      </c>
      <c r="G19" s="54" t="s">
        <v>13</v>
      </c>
      <c r="H19" s="54" t="s">
        <v>13</v>
      </c>
      <c r="I19" s="54" t="s">
        <v>14</v>
      </c>
      <c r="J19" s="54" t="s">
        <v>11</v>
      </c>
      <c r="K19" s="58">
        <f>K20+K25+K30+K39</f>
        <v>7000</v>
      </c>
      <c r="L19" s="15">
        <f>L20+L25+L30+L39</f>
        <v>8000.0040000000154</v>
      </c>
    </row>
    <row r="20" spans="1:12" s="18" customFormat="1" ht="28.5" customHeight="1" x14ac:dyDescent="0.2">
      <c r="A20" s="88" t="s">
        <v>15</v>
      </c>
      <c r="B20" s="13" t="s">
        <v>16</v>
      </c>
      <c r="C20" s="16" t="s">
        <v>11</v>
      </c>
      <c r="D20" s="16" t="s">
        <v>12</v>
      </c>
      <c r="E20" s="16" t="s">
        <v>17</v>
      </c>
      <c r="F20" s="16" t="s">
        <v>13</v>
      </c>
      <c r="G20" s="16" t="s">
        <v>13</v>
      </c>
      <c r="H20" s="16" t="s">
        <v>13</v>
      </c>
      <c r="I20" s="16" t="s">
        <v>14</v>
      </c>
      <c r="J20" s="16" t="s">
        <v>11</v>
      </c>
      <c r="K20" s="59">
        <f>K21-K23</f>
        <v>7000</v>
      </c>
      <c r="L20" s="17">
        <f>L21-L23</f>
        <v>8000</v>
      </c>
    </row>
    <row r="21" spans="1:12" s="22" customFormat="1" ht="29.25" customHeight="1" x14ac:dyDescent="0.2">
      <c r="A21" s="78" t="s">
        <v>18</v>
      </c>
      <c r="B21" s="19" t="s">
        <v>19</v>
      </c>
      <c r="C21" s="20" t="s">
        <v>20</v>
      </c>
      <c r="D21" s="20" t="s">
        <v>12</v>
      </c>
      <c r="E21" s="20" t="s">
        <v>17</v>
      </c>
      <c r="F21" s="20" t="s">
        <v>13</v>
      </c>
      <c r="G21" s="20" t="s">
        <v>13</v>
      </c>
      <c r="H21" s="20" t="s">
        <v>13</v>
      </c>
      <c r="I21" s="20" t="s">
        <v>14</v>
      </c>
      <c r="J21" s="20" t="s">
        <v>21</v>
      </c>
      <c r="K21" s="60">
        <f>SUM(K22)</f>
        <v>17800</v>
      </c>
      <c r="L21" s="21">
        <f>SUM(L22)</f>
        <v>8000</v>
      </c>
    </row>
    <row r="22" spans="1:12" s="24" customFormat="1" ht="29.25" customHeight="1" x14ac:dyDescent="0.2">
      <c r="A22" s="78"/>
      <c r="B22" s="19" t="s">
        <v>22</v>
      </c>
      <c r="C22" s="23" t="s">
        <v>20</v>
      </c>
      <c r="D22" s="20" t="s">
        <v>12</v>
      </c>
      <c r="E22" s="20" t="s">
        <v>17</v>
      </c>
      <c r="F22" s="20" t="s">
        <v>13</v>
      </c>
      <c r="G22" s="20" t="s">
        <v>13</v>
      </c>
      <c r="H22" s="20" t="s">
        <v>23</v>
      </c>
      <c r="I22" s="20" t="s">
        <v>14</v>
      </c>
      <c r="J22" s="20" t="s">
        <v>24</v>
      </c>
      <c r="K22" s="60">
        <v>17800</v>
      </c>
      <c r="L22" s="21">
        <v>8000</v>
      </c>
    </row>
    <row r="23" spans="1:12" s="24" customFormat="1" ht="29.25" customHeight="1" x14ac:dyDescent="0.2">
      <c r="A23" s="78" t="s">
        <v>25</v>
      </c>
      <c r="B23" s="19" t="s">
        <v>26</v>
      </c>
      <c r="C23" s="23" t="s">
        <v>20</v>
      </c>
      <c r="D23" s="20" t="s">
        <v>12</v>
      </c>
      <c r="E23" s="20" t="s">
        <v>17</v>
      </c>
      <c r="F23" s="20" t="s">
        <v>13</v>
      </c>
      <c r="G23" s="20" t="s">
        <v>13</v>
      </c>
      <c r="H23" s="20" t="s">
        <v>13</v>
      </c>
      <c r="I23" s="20" t="s">
        <v>14</v>
      </c>
      <c r="J23" s="20" t="s">
        <v>27</v>
      </c>
      <c r="K23" s="60">
        <f>SUM(K24)</f>
        <v>10800</v>
      </c>
      <c r="L23" s="21">
        <f>SUM(L24)</f>
        <v>0</v>
      </c>
    </row>
    <row r="24" spans="1:12" s="24" customFormat="1" ht="29.25" customHeight="1" x14ac:dyDescent="0.2">
      <c r="A24" s="79"/>
      <c r="B24" s="19" t="s">
        <v>28</v>
      </c>
      <c r="C24" s="23" t="s">
        <v>20</v>
      </c>
      <c r="D24" s="20" t="s">
        <v>12</v>
      </c>
      <c r="E24" s="20" t="s">
        <v>17</v>
      </c>
      <c r="F24" s="20" t="s">
        <v>13</v>
      </c>
      <c r="G24" s="20" t="s">
        <v>13</v>
      </c>
      <c r="H24" s="20" t="s">
        <v>23</v>
      </c>
      <c r="I24" s="20" t="s">
        <v>14</v>
      </c>
      <c r="J24" s="20" t="s">
        <v>29</v>
      </c>
      <c r="K24" s="61">
        <v>10800</v>
      </c>
      <c r="L24" s="25">
        <v>0</v>
      </c>
    </row>
    <row r="25" spans="1:12" s="28" customFormat="1" ht="29.25" customHeight="1" x14ac:dyDescent="0.2">
      <c r="A25" s="77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26" t="s">
        <v>11</v>
      </c>
      <c r="K25" s="62">
        <f>K26-K28</f>
        <v>0</v>
      </c>
      <c r="L25" s="27">
        <f>L26-L28</f>
        <v>0</v>
      </c>
    </row>
    <row r="26" spans="1:12" s="24" customFormat="1" ht="29.25" customHeight="1" x14ac:dyDescent="0.2">
      <c r="A26" s="78" t="s">
        <v>33</v>
      </c>
      <c r="B26" s="19" t="s">
        <v>34</v>
      </c>
      <c r="C26" s="23" t="s">
        <v>20</v>
      </c>
      <c r="D26" s="20" t="s">
        <v>12</v>
      </c>
      <c r="E26" s="20" t="s">
        <v>32</v>
      </c>
      <c r="F26" s="20" t="s">
        <v>12</v>
      </c>
      <c r="G26" s="20" t="s">
        <v>13</v>
      </c>
      <c r="H26" s="20" t="s">
        <v>13</v>
      </c>
      <c r="I26" s="20" t="s">
        <v>14</v>
      </c>
      <c r="J26" s="29" t="s">
        <v>21</v>
      </c>
      <c r="K26" s="63">
        <f>SUM(K27)</f>
        <v>0</v>
      </c>
      <c r="L26" s="30">
        <f>SUM(L27)</f>
        <v>0</v>
      </c>
    </row>
    <row r="27" spans="1:12" s="24" customFormat="1" ht="45.6" customHeight="1" x14ac:dyDescent="0.2">
      <c r="A27" s="78"/>
      <c r="B27" s="19" t="s">
        <v>35</v>
      </c>
      <c r="C27" s="23" t="s">
        <v>20</v>
      </c>
      <c r="D27" s="20" t="s">
        <v>12</v>
      </c>
      <c r="E27" s="20" t="s">
        <v>32</v>
      </c>
      <c r="F27" s="20" t="s">
        <v>12</v>
      </c>
      <c r="G27" s="20" t="s">
        <v>13</v>
      </c>
      <c r="H27" s="20" t="s">
        <v>23</v>
      </c>
      <c r="I27" s="20" t="s">
        <v>14</v>
      </c>
      <c r="J27" s="29" t="s">
        <v>24</v>
      </c>
      <c r="K27" s="63">
        <v>0</v>
      </c>
      <c r="L27" s="30">
        <v>0</v>
      </c>
    </row>
    <row r="28" spans="1:12" s="24" customFormat="1" ht="45.6" customHeight="1" x14ac:dyDescent="0.2">
      <c r="A28" s="79" t="s">
        <v>36</v>
      </c>
      <c r="B28" s="19" t="s">
        <v>37</v>
      </c>
      <c r="C28" s="23" t="s">
        <v>20</v>
      </c>
      <c r="D28" s="20" t="s">
        <v>12</v>
      </c>
      <c r="E28" s="20" t="s">
        <v>32</v>
      </c>
      <c r="F28" s="20" t="s">
        <v>12</v>
      </c>
      <c r="G28" s="20" t="s">
        <v>13</v>
      </c>
      <c r="H28" s="20" t="s">
        <v>13</v>
      </c>
      <c r="I28" s="20" t="s">
        <v>14</v>
      </c>
      <c r="J28" s="29" t="s">
        <v>27</v>
      </c>
      <c r="K28" s="63">
        <f>SUM(K29)</f>
        <v>0</v>
      </c>
      <c r="L28" s="30">
        <f>SUM(L29)</f>
        <v>0</v>
      </c>
    </row>
    <row r="29" spans="1:12" s="24" customFormat="1" ht="45.6" customHeight="1" x14ac:dyDescent="0.2">
      <c r="A29" s="76"/>
      <c r="B29" s="19" t="s">
        <v>38</v>
      </c>
      <c r="C29" s="23" t="s">
        <v>20</v>
      </c>
      <c r="D29" s="20" t="s">
        <v>12</v>
      </c>
      <c r="E29" s="20" t="s">
        <v>32</v>
      </c>
      <c r="F29" s="20" t="s">
        <v>12</v>
      </c>
      <c r="G29" s="20" t="s">
        <v>13</v>
      </c>
      <c r="H29" s="20" t="s">
        <v>23</v>
      </c>
      <c r="I29" s="20" t="s">
        <v>14</v>
      </c>
      <c r="J29" s="29" t="s">
        <v>29</v>
      </c>
      <c r="K29" s="64">
        <v>0</v>
      </c>
      <c r="L29" s="31">
        <v>0</v>
      </c>
    </row>
    <row r="30" spans="1:12" s="35" customFormat="1" ht="28.5" x14ac:dyDescent="0.2">
      <c r="A30" s="80" t="s">
        <v>39</v>
      </c>
      <c r="B30" s="13" t="s">
        <v>40</v>
      </c>
      <c r="C30" s="32" t="s">
        <v>11</v>
      </c>
      <c r="D30" s="33" t="s">
        <v>12</v>
      </c>
      <c r="E30" s="33" t="s">
        <v>23</v>
      </c>
      <c r="F30" s="33" t="s">
        <v>13</v>
      </c>
      <c r="G30" s="33" t="s">
        <v>13</v>
      </c>
      <c r="H30" s="33" t="s">
        <v>13</v>
      </c>
      <c r="I30" s="33" t="s">
        <v>14</v>
      </c>
      <c r="J30" s="34" t="s">
        <v>11</v>
      </c>
      <c r="K30" s="62">
        <f>-K31+K35</f>
        <v>0</v>
      </c>
      <c r="L30" s="27">
        <f>-L31+L35</f>
        <v>4.0000000153668225E-3</v>
      </c>
    </row>
    <row r="31" spans="1:12" s="39" customFormat="1" ht="18" customHeight="1" x14ac:dyDescent="0.2">
      <c r="A31" s="81" t="s">
        <v>41</v>
      </c>
      <c r="B31" s="19" t="s">
        <v>42</v>
      </c>
      <c r="C31" s="36" t="s">
        <v>11</v>
      </c>
      <c r="D31" s="37" t="s">
        <v>12</v>
      </c>
      <c r="E31" s="37" t="s">
        <v>23</v>
      </c>
      <c r="F31" s="37" t="s">
        <v>13</v>
      </c>
      <c r="G31" s="37" t="s">
        <v>13</v>
      </c>
      <c r="H31" s="37" t="s">
        <v>13</v>
      </c>
      <c r="I31" s="37" t="s">
        <v>14</v>
      </c>
      <c r="J31" s="38" t="s">
        <v>43</v>
      </c>
      <c r="K31" s="64">
        <f t="shared" ref="K31:L33" si="0">K32</f>
        <v>495679.99800000002</v>
      </c>
      <c r="L31" s="31">
        <f t="shared" si="0"/>
        <v>391112.076</v>
      </c>
    </row>
    <row r="32" spans="1:12" s="39" customFormat="1" ht="18" customHeight="1" x14ac:dyDescent="0.2">
      <c r="A32" s="79"/>
      <c r="B32" s="19" t="s">
        <v>44</v>
      </c>
      <c r="C32" s="36" t="s">
        <v>11</v>
      </c>
      <c r="D32" s="37" t="s">
        <v>12</v>
      </c>
      <c r="E32" s="37" t="s">
        <v>23</v>
      </c>
      <c r="F32" s="37" t="s">
        <v>17</v>
      </c>
      <c r="G32" s="37" t="s">
        <v>13</v>
      </c>
      <c r="H32" s="37" t="s">
        <v>13</v>
      </c>
      <c r="I32" s="37" t="s">
        <v>14</v>
      </c>
      <c r="J32" s="38" t="s">
        <v>43</v>
      </c>
      <c r="K32" s="64">
        <f t="shared" si="0"/>
        <v>495679.99800000002</v>
      </c>
      <c r="L32" s="31">
        <f t="shared" si="0"/>
        <v>391112.076</v>
      </c>
    </row>
    <row r="33" spans="1:12" s="39" customFormat="1" ht="18" customHeight="1" x14ac:dyDescent="0.2">
      <c r="A33" s="79"/>
      <c r="B33" s="19" t="s">
        <v>45</v>
      </c>
      <c r="C33" s="36" t="s">
        <v>11</v>
      </c>
      <c r="D33" s="37" t="s">
        <v>12</v>
      </c>
      <c r="E33" s="37" t="s">
        <v>23</v>
      </c>
      <c r="F33" s="37" t="s">
        <v>17</v>
      </c>
      <c r="G33" s="37" t="s">
        <v>12</v>
      </c>
      <c r="H33" s="37" t="s">
        <v>13</v>
      </c>
      <c r="I33" s="37" t="s">
        <v>14</v>
      </c>
      <c r="J33" s="38" t="s">
        <v>46</v>
      </c>
      <c r="K33" s="64">
        <f t="shared" si="0"/>
        <v>495679.99800000002</v>
      </c>
      <c r="L33" s="31">
        <f t="shared" si="0"/>
        <v>391112.076</v>
      </c>
    </row>
    <row r="34" spans="1:12" s="42" customFormat="1" ht="29.25" customHeight="1" x14ac:dyDescent="0.2">
      <c r="A34" s="79"/>
      <c r="B34" s="19" t="s">
        <v>47</v>
      </c>
      <c r="C34" s="36" t="s">
        <v>11</v>
      </c>
      <c r="D34" s="36" t="s">
        <v>12</v>
      </c>
      <c r="E34" s="36" t="s">
        <v>23</v>
      </c>
      <c r="F34" s="36" t="s">
        <v>17</v>
      </c>
      <c r="G34" s="36" t="s">
        <v>12</v>
      </c>
      <c r="H34" s="36" t="s">
        <v>23</v>
      </c>
      <c r="I34" s="36" t="s">
        <v>14</v>
      </c>
      <c r="J34" s="40" t="s">
        <v>46</v>
      </c>
      <c r="K34" s="65">
        <f>378439.57+K27+K42+K22+99440.428</f>
        <v>495679.99800000002</v>
      </c>
      <c r="L34" s="41">
        <f>383112.076+L27+L42+L22</f>
        <v>391112.076</v>
      </c>
    </row>
    <row r="35" spans="1:12" s="39" customFormat="1" ht="18" customHeight="1" x14ac:dyDescent="0.2">
      <c r="A35" s="81" t="s">
        <v>48</v>
      </c>
      <c r="B35" s="19" t="s">
        <v>49</v>
      </c>
      <c r="C35" s="36" t="s">
        <v>11</v>
      </c>
      <c r="D35" s="37" t="s">
        <v>12</v>
      </c>
      <c r="E35" s="37" t="s">
        <v>23</v>
      </c>
      <c r="F35" s="37" t="s">
        <v>13</v>
      </c>
      <c r="G35" s="37" t="s">
        <v>13</v>
      </c>
      <c r="H35" s="37" t="s">
        <v>13</v>
      </c>
      <c r="I35" s="37" t="s">
        <v>14</v>
      </c>
      <c r="J35" s="38" t="s">
        <v>50</v>
      </c>
      <c r="K35" s="65">
        <f t="shared" ref="K35:L37" si="1">SUM(K36)</f>
        <v>495679.99799999996</v>
      </c>
      <c r="L35" s="41">
        <f t="shared" si="1"/>
        <v>391112.08</v>
      </c>
    </row>
    <row r="36" spans="1:12" s="39" customFormat="1" ht="18" customHeight="1" x14ac:dyDescent="0.2">
      <c r="A36" s="82"/>
      <c r="B36" s="19" t="s">
        <v>51</v>
      </c>
      <c r="C36" s="36" t="s">
        <v>11</v>
      </c>
      <c r="D36" s="37" t="s">
        <v>12</v>
      </c>
      <c r="E36" s="37" t="s">
        <v>23</v>
      </c>
      <c r="F36" s="37" t="s">
        <v>17</v>
      </c>
      <c r="G36" s="37" t="s">
        <v>13</v>
      </c>
      <c r="H36" s="37" t="s">
        <v>13</v>
      </c>
      <c r="I36" s="37" t="s">
        <v>14</v>
      </c>
      <c r="J36" s="38" t="s">
        <v>50</v>
      </c>
      <c r="K36" s="65">
        <f t="shared" si="1"/>
        <v>495679.99799999996</v>
      </c>
      <c r="L36" s="41">
        <f t="shared" si="1"/>
        <v>391112.08</v>
      </c>
    </row>
    <row r="37" spans="1:12" s="39" customFormat="1" ht="18" customHeight="1" x14ac:dyDescent="0.2">
      <c r="A37" s="82"/>
      <c r="B37" s="19" t="s">
        <v>52</v>
      </c>
      <c r="C37" s="36" t="s">
        <v>11</v>
      </c>
      <c r="D37" s="37" t="s">
        <v>12</v>
      </c>
      <c r="E37" s="37" t="s">
        <v>23</v>
      </c>
      <c r="F37" s="37" t="s">
        <v>17</v>
      </c>
      <c r="G37" s="37" t="s">
        <v>12</v>
      </c>
      <c r="H37" s="37" t="s">
        <v>13</v>
      </c>
      <c r="I37" s="37" t="s">
        <v>14</v>
      </c>
      <c r="J37" s="38" t="s">
        <v>53</v>
      </c>
      <c r="K37" s="65">
        <f t="shared" si="1"/>
        <v>495679.99799999996</v>
      </c>
      <c r="L37" s="41">
        <f t="shared" si="1"/>
        <v>391112.08</v>
      </c>
    </row>
    <row r="38" spans="1:12" s="42" customFormat="1" ht="29.25" customHeight="1" x14ac:dyDescent="0.2">
      <c r="A38" s="76"/>
      <c r="B38" s="19" t="s">
        <v>54</v>
      </c>
      <c r="C38" s="36" t="s">
        <v>11</v>
      </c>
      <c r="D38" s="36" t="s">
        <v>12</v>
      </c>
      <c r="E38" s="36" t="s">
        <v>23</v>
      </c>
      <c r="F38" s="36" t="s">
        <v>17</v>
      </c>
      <c r="G38" s="36" t="s">
        <v>12</v>
      </c>
      <c r="H38" s="36" t="s">
        <v>23</v>
      </c>
      <c r="I38" s="36" t="s">
        <v>14</v>
      </c>
      <c r="J38" s="40" t="s">
        <v>53</v>
      </c>
      <c r="K38" s="65">
        <f>380843.47+K45+K29+K24+4562+34.1+99440.428</f>
        <v>495679.99799999996</v>
      </c>
      <c r="L38" s="41">
        <f>381675.08+L45+L29+L24+9437</f>
        <v>391112.08</v>
      </c>
    </row>
    <row r="39" spans="1:12" s="44" customFormat="1" ht="30.75" customHeight="1" x14ac:dyDescent="0.2">
      <c r="A39" s="80" t="s">
        <v>55</v>
      </c>
      <c r="B39" s="13" t="s">
        <v>56</v>
      </c>
      <c r="C39" s="32" t="s">
        <v>11</v>
      </c>
      <c r="D39" s="32" t="s">
        <v>12</v>
      </c>
      <c r="E39" s="32" t="s">
        <v>57</v>
      </c>
      <c r="F39" s="32" t="s">
        <v>13</v>
      </c>
      <c r="G39" s="32" t="s">
        <v>13</v>
      </c>
      <c r="H39" s="32" t="s">
        <v>13</v>
      </c>
      <c r="I39" s="32" t="s">
        <v>14</v>
      </c>
      <c r="J39" s="43" t="s">
        <v>11</v>
      </c>
      <c r="K39" s="62">
        <f>K40</f>
        <v>0</v>
      </c>
      <c r="L39" s="27">
        <f>L40</f>
        <v>0</v>
      </c>
    </row>
    <row r="40" spans="1:12" s="42" customFormat="1" ht="29.25" customHeight="1" x14ac:dyDescent="0.2">
      <c r="A40" s="79" t="s">
        <v>58</v>
      </c>
      <c r="B40" s="19" t="s">
        <v>59</v>
      </c>
      <c r="C40" s="36" t="s">
        <v>20</v>
      </c>
      <c r="D40" s="36" t="s">
        <v>12</v>
      </c>
      <c r="E40" s="36" t="s">
        <v>57</v>
      </c>
      <c r="F40" s="36" t="s">
        <v>23</v>
      </c>
      <c r="G40" s="36" t="s">
        <v>13</v>
      </c>
      <c r="H40" s="36" t="s">
        <v>13</v>
      </c>
      <c r="I40" s="36" t="s">
        <v>14</v>
      </c>
      <c r="J40" s="40" t="s">
        <v>11</v>
      </c>
      <c r="K40" s="64">
        <f>-K43+K41</f>
        <v>0</v>
      </c>
      <c r="L40" s="31">
        <f>-L43+L41</f>
        <v>0</v>
      </c>
    </row>
    <row r="41" spans="1:12" s="42" customFormat="1" ht="29.25" customHeight="1" x14ac:dyDescent="0.2">
      <c r="A41" s="79" t="s">
        <v>60</v>
      </c>
      <c r="B41" s="19" t="s">
        <v>61</v>
      </c>
      <c r="C41" s="45" t="s">
        <v>20</v>
      </c>
      <c r="D41" s="36" t="s">
        <v>12</v>
      </c>
      <c r="E41" s="36" t="s">
        <v>57</v>
      </c>
      <c r="F41" s="36" t="s">
        <v>23</v>
      </c>
      <c r="G41" s="36" t="s">
        <v>13</v>
      </c>
      <c r="H41" s="36" t="s">
        <v>13</v>
      </c>
      <c r="I41" s="36" t="s">
        <v>14</v>
      </c>
      <c r="J41" s="40" t="s">
        <v>50</v>
      </c>
      <c r="K41" s="64">
        <f>K42</f>
        <v>0</v>
      </c>
      <c r="L41" s="31">
        <f>L42</f>
        <v>0</v>
      </c>
    </row>
    <row r="42" spans="1:12" s="42" customFormat="1" ht="45.6" customHeight="1" x14ac:dyDescent="0.2">
      <c r="A42" s="79"/>
      <c r="B42" s="19" t="s">
        <v>62</v>
      </c>
      <c r="C42" s="45" t="s">
        <v>20</v>
      </c>
      <c r="D42" s="36" t="s">
        <v>12</v>
      </c>
      <c r="E42" s="36" t="s">
        <v>57</v>
      </c>
      <c r="F42" s="36" t="s">
        <v>23</v>
      </c>
      <c r="G42" s="36" t="s">
        <v>17</v>
      </c>
      <c r="H42" s="36" t="s">
        <v>23</v>
      </c>
      <c r="I42" s="36" t="s">
        <v>14</v>
      </c>
      <c r="J42" s="40" t="s">
        <v>63</v>
      </c>
      <c r="K42" s="64">
        <v>0</v>
      </c>
      <c r="L42" s="31">
        <v>0</v>
      </c>
    </row>
    <row r="43" spans="1:12" s="42" customFormat="1" ht="29.25" customHeight="1" x14ac:dyDescent="0.2">
      <c r="A43" s="79" t="s">
        <v>64</v>
      </c>
      <c r="B43" s="19" t="s">
        <v>65</v>
      </c>
      <c r="C43" s="45" t="s">
        <v>20</v>
      </c>
      <c r="D43" s="36" t="s">
        <v>12</v>
      </c>
      <c r="E43" s="36" t="s">
        <v>57</v>
      </c>
      <c r="F43" s="36" t="s">
        <v>23</v>
      </c>
      <c r="G43" s="36" t="s">
        <v>13</v>
      </c>
      <c r="H43" s="36" t="s">
        <v>13</v>
      </c>
      <c r="I43" s="36" t="s">
        <v>14</v>
      </c>
      <c r="J43" s="40" t="s">
        <v>43</v>
      </c>
      <c r="K43" s="64">
        <f>K45</f>
        <v>0</v>
      </c>
      <c r="L43" s="31">
        <f>L45</f>
        <v>0</v>
      </c>
    </row>
    <row r="44" spans="1:12" s="42" customFormat="1" ht="56.25" hidden="1" customHeight="1" x14ac:dyDescent="0.2">
      <c r="A44" s="76"/>
      <c r="B44" s="46" t="s">
        <v>66</v>
      </c>
      <c r="C44" s="45" t="s">
        <v>67</v>
      </c>
      <c r="D44" s="36" t="s">
        <v>12</v>
      </c>
      <c r="E44" s="36" t="s">
        <v>57</v>
      </c>
      <c r="F44" s="36" t="s">
        <v>23</v>
      </c>
      <c r="G44" s="36" t="s">
        <v>12</v>
      </c>
      <c r="H44" s="36" t="s">
        <v>17</v>
      </c>
      <c r="I44" s="36" t="s">
        <v>14</v>
      </c>
      <c r="J44" s="40" t="s">
        <v>68</v>
      </c>
      <c r="K44" s="64"/>
      <c r="L44" s="31"/>
    </row>
    <row r="45" spans="1:12" s="42" customFormat="1" ht="45.6" customHeight="1" thickBot="1" x14ac:dyDescent="0.25">
      <c r="A45" s="83"/>
      <c r="B45" s="84" t="s">
        <v>69</v>
      </c>
      <c r="C45" s="85" t="s">
        <v>20</v>
      </c>
      <c r="D45" s="86" t="s">
        <v>12</v>
      </c>
      <c r="E45" s="86" t="s">
        <v>57</v>
      </c>
      <c r="F45" s="86" t="s">
        <v>23</v>
      </c>
      <c r="G45" s="86" t="s">
        <v>17</v>
      </c>
      <c r="H45" s="86" t="s">
        <v>23</v>
      </c>
      <c r="I45" s="86" t="s">
        <v>14</v>
      </c>
      <c r="J45" s="87" t="s">
        <v>68</v>
      </c>
      <c r="K45" s="66">
        <v>0</v>
      </c>
      <c r="L45" s="47">
        <v>0</v>
      </c>
    </row>
    <row r="46" spans="1:12" s="42" customFormat="1" ht="12.75" hidden="1" customHeight="1" x14ac:dyDescent="0.2">
      <c r="A46" s="69"/>
      <c r="B46" s="70"/>
      <c r="C46" s="71"/>
      <c r="D46" s="72"/>
      <c r="E46" s="72"/>
      <c r="F46" s="72"/>
      <c r="G46" s="72"/>
      <c r="H46" s="72"/>
      <c r="I46" s="72"/>
      <c r="J46" s="73"/>
      <c r="K46" s="74"/>
    </row>
    <row r="47" spans="1:12" s="42" customFormat="1" ht="38.25" hidden="1" customHeight="1" x14ac:dyDescent="0.2">
      <c r="B47" s="48" t="s">
        <v>70</v>
      </c>
      <c r="C47" s="49"/>
      <c r="D47" s="50"/>
      <c r="E47" s="50"/>
      <c r="F47" s="50"/>
      <c r="G47" s="50"/>
      <c r="H47" s="50"/>
      <c r="I47" s="50"/>
      <c r="J47" s="51"/>
      <c r="K47" s="52">
        <f>K19</f>
        <v>7000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7:L12"/>
  </mergeCells>
  <pageMargins left="0.59055118110236227" right="0.39370078740157483" top="0.39370078740157483" bottom="0.39370078740157483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2022-2023</vt:lpstr>
      <vt:lpstr>'2022-2023'!Область_печати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2022-04-01T06:19:02Z</cp:lastPrinted>
  <dcterms:created xsi:type="dcterms:W3CDTF">1996-10-08T23:32:33Z</dcterms:created>
  <dcterms:modified xsi:type="dcterms:W3CDTF">2022-12-23T06:28:28Z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