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БН и Расчет коэф." sheetId="10" r:id="rId1"/>
  </sheets>
  <definedNames>
    <definedName name="Print_Area_0_0" localSheetId="0">' БН и Расчет коэф.'!$A$3:$M$21</definedName>
    <definedName name="_xlnm.Print_Area" localSheetId="0">' БН и Расчет коэф.'!$A$1:$K$13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8" i="10" l="1"/>
  <c r="M11" i="10" l="1"/>
  <c r="M10" i="10"/>
  <c r="M9" i="10"/>
  <c r="M12" i="10" l="1"/>
  <c r="M14" i="10" s="1"/>
  <c r="M16" i="10" s="1"/>
</calcChain>
</file>

<file path=xl/sharedStrings.xml><?xml version="1.0" encoding="utf-8"?>
<sst xmlns="http://schemas.openxmlformats.org/spreadsheetml/2006/main" count="26" uniqueCount="26">
  <si>
    <t>Создание экспозиций (выставок) музеев, организация, организация выездных выставок</t>
  </si>
  <si>
    <t xml:space="preserve"> Осуществление реставрации и консервации музейных предметов</t>
  </si>
  <si>
    <t xml:space="preserve"> Публичный показ музейных предметов, музейных коллекций</t>
  </si>
  <si>
    <t xml:space="preserve"> Формирование, учет, обеспечение сохранности и безопасности музейных предметов, музейных коллекций </t>
  </si>
  <si>
    <t xml:space="preserve"> Выявление, изучение, сохранение, развитие и популиризация объектов нематериального культурного наследия народов Российской Федерации в области традиционной народной культуры </t>
  </si>
  <si>
    <t>БАЗОВЫЙ НОРМАТИВ ЗАТРАТ</t>
  </si>
  <si>
    <t>МБУК «Куркиекский краеведческий центр»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</si>
  <si>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</si>
  <si>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</si>
  <si>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</si>
  <si>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</si>
  <si>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Всего V предоствляемых услуг</t>
  </si>
  <si>
    <t>∑ затрат на оказание услуги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</si>
  <si>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</si>
  <si>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</si>
  <si>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</si>
  <si>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</si>
  <si>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</si>
  <si>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</si>
  <si>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</si>
  <si>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</si>
  <si>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</si>
  <si>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12=2+3+4+5+6+8+9+10+11</t>
  </si>
  <si>
    <t>14=12*13</t>
  </si>
  <si>
    <t>Приложение 1</t>
  </si>
  <si>
    <t xml:space="preserve">к Постановлению Администрации Лахденпохского муниципального района №_____ от __.12.2020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</si>
</sst>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1"/>
  <sheetViews>
    <sheetView tabSelected="1" zoomScaleNormal="100" workbookViewId="0">
      <selection activeCell="P2" sqref="P2"/>
    </sheetView>
  </sheetViews>
  <sheetFormatPr defaultRowHeight="18.75" x14ac:dyDescent="0.3"/>
  <cols>
    <col min="1" max="1" width="54.140625" style="1" customWidth="1"/>
    <col min="2" max="2" width="12.7109375" style="1" customWidth="1"/>
    <col min="3" max="3" width="11.140625" style="1" customWidth="1"/>
    <col min="4" max="4" width="11.5703125" style="1" customWidth="1"/>
    <col min="5" max="5" width="17.85546875" style="1" customWidth="1"/>
    <col min="6" max="6" width="9.85546875" style="1" customWidth="1"/>
    <col min="7" max="8" width="9.7109375" style="1" customWidth="1"/>
    <col min="9" max="9" width="10.85546875" style="1" customWidth="1"/>
    <col min="10" max="10" width="10.7109375" style="1" customWidth="1"/>
    <col min="11" max="11" width="24.140625" style="1" customWidth="1"/>
    <col min="12" max="12" width="9.5703125" style="1" customWidth="1"/>
    <col min="13" max="13" width="15.140625" style="1" customWidth="1"/>
    <col min="14" max="14" width="11.140625" style="1" customWidth="1"/>
    <col min="15" max="1021" width="9.140625" style="1" customWidth="1"/>
    <col min="1022" max="1025" width="11.5703125" style="1"/>
  </cols>
  <sheetData>
    <row r="1" spans="1:13" ht="18.75" customHeight="1" x14ac:dyDescent="0.3">
      <c r="A1" s="2"/>
      <c r="B1" s="2"/>
      <c r="C1" s="2"/>
      <c r="D1" s="2"/>
      <c r="E1" s="2"/>
      <c r="F1" s="2"/>
      <c r="G1" s="2"/>
      <c r="H1" s="17"/>
      <c r="I1" s="23" t="s">
        <v>24</v>
      </c>
      <c r="J1" s="23"/>
      <c r="K1" s="23"/>
    </row>
    <row r="2" spans="1:13" ht="95.25" customHeight="1" x14ac:dyDescent="0.3">
      <c r="A2" s="2"/>
      <c r="B2" s="2"/>
      <c r="C2" s="2"/>
      <c r="D2" s="2"/>
      <c r="E2" s="2"/>
      <c r="F2" s="2"/>
      <c r="G2" s="2"/>
      <c r="H2" s="17"/>
      <c r="I2" s="24" t="s">
        <v>25</v>
      </c>
      <c r="J2" s="24"/>
      <c r="K2" s="24"/>
    </row>
    <row r="3" spans="1:13" x14ac:dyDescent="0.3">
      <c r="A3" s="20" t="s">
        <v>5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21" t="s">
        <v>6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3" ht="48.75" customHeight="1" x14ac:dyDescent="0.3">
      <c r="A5" s="22" t="s">
        <v>7</v>
      </c>
      <c r="B5" s="22" t="s">
        <v>8</v>
      </c>
      <c r="C5" s="22"/>
      <c r="D5" s="22"/>
      <c r="E5" s="22" t="s">
        <v>9</v>
      </c>
      <c r="F5" s="22"/>
      <c r="G5" s="22"/>
      <c r="H5" s="22"/>
      <c r="I5" s="22"/>
      <c r="J5" s="22"/>
      <c r="K5" s="22" t="s">
        <v>10</v>
      </c>
      <c r="L5" s="18" t="s">
        <v>11</v>
      </c>
      <c r="M5" s="18" t="s">
        <v>12</v>
      </c>
    </row>
    <row r="6" spans="1:13" ht="37.5" x14ac:dyDescent="0.3">
      <c r="A6" s="22"/>
      <c r="B6" s="3" t="s">
        <v>13</v>
      </c>
      <c r="C6" s="3" t="s">
        <v>14</v>
      </c>
      <c r="D6" s="3" t="s">
        <v>15</v>
      </c>
      <c r="E6" s="3" t="s">
        <v>16</v>
      </c>
      <c r="F6" s="3" t="s">
        <v>17</v>
      </c>
      <c r="G6" s="3" t="s">
        <v>18</v>
      </c>
      <c r="H6" s="3" t="s">
        <v>19</v>
      </c>
      <c r="I6" s="3" t="s">
        <v>20</v>
      </c>
      <c r="J6" s="3" t="s">
        <v>21</v>
      </c>
      <c r="K6" s="22"/>
      <c r="L6" s="18"/>
      <c r="M6" s="18"/>
    </row>
    <row r="7" spans="1:13" ht="37.5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8</v>
      </c>
      <c r="H7" s="5">
        <v>9</v>
      </c>
      <c r="I7" s="5">
        <v>10</v>
      </c>
      <c r="J7" s="5">
        <v>11</v>
      </c>
      <c r="K7" s="6" t="s">
        <v>22</v>
      </c>
      <c r="L7" s="7"/>
      <c r="M7" s="7" t="s">
        <v>23</v>
      </c>
    </row>
    <row r="8" spans="1:13" ht="37.5" x14ac:dyDescent="0.3">
      <c r="A8" s="8" t="s">
        <v>2</v>
      </c>
      <c r="B8" s="9">
        <v>155.25</v>
      </c>
      <c r="C8" s="10">
        <v>0</v>
      </c>
      <c r="D8" s="10">
        <v>22.05</v>
      </c>
      <c r="E8" s="15">
        <v>1.00742</v>
      </c>
      <c r="F8" s="10">
        <v>0.45</v>
      </c>
      <c r="G8" s="10">
        <v>0.45</v>
      </c>
      <c r="H8" s="10"/>
      <c r="I8" s="10">
        <v>39.729999999999997</v>
      </c>
      <c r="J8" s="10">
        <v>17.239999999999998</v>
      </c>
      <c r="K8" s="11">
        <v>236.19221099999999</v>
      </c>
      <c r="L8" s="7">
        <v>4000</v>
      </c>
      <c r="M8" s="7">
        <f>SUM(K8*L8)</f>
        <v>944768.84399999992</v>
      </c>
    </row>
    <row r="9" spans="1:13" ht="56.25" x14ac:dyDescent="0.3">
      <c r="A9" s="4" t="s">
        <v>0</v>
      </c>
      <c r="B9" s="9">
        <v>89586.55</v>
      </c>
      <c r="C9" s="10">
        <v>0</v>
      </c>
      <c r="D9" s="10">
        <v>12249.24</v>
      </c>
      <c r="E9" s="15">
        <v>559.65427599999998</v>
      </c>
      <c r="F9" s="10">
        <v>252.75</v>
      </c>
      <c r="G9" s="10">
        <v>252.75</v>
      </c>
      <c r="H9" s="10"/>
      <c r="I9" s="10">
        <v>26489.06</v>
      </c>
      <c r="J9" s="10">
        <v>9575.5</v>
      </c>
      <c r="K9" s="11">
        <v>138965.505381</v>
      </c>
      <c r="L9" s="7">
        <v>6</v>
      </c>
      <c r="M9" s="7">
        <f>SUM(K9*L9)</f>
        <v>833793.03228599997</v>
      </c>
    </row>
    <row r="10" spans="1:13" ht="56.25" x14ac:dyDescent="0.3">
      <c r="A10" s="4" t="s">
        <v>3</v>
      </c>
      <c r="B10" s="9">
        <v>532.86</v>
      </c>
      <c r="C10" s="10">
        <v>0</v>
      </c>
      <c r="D10" s="10">
        <v>76.81</v>
      </c>
      <c r="E10" s="15">
        <v>3.5093890000000001</v>
      </c>
      <c r="F10" s="10">
        <v>1.58</v>
      </c>
      <c r="G10" s="10">
        <v>1.58</v>
      </c>
      <c r="H10" s="10"/>
      <c r="I10" s="10">
        <v>98.11</v>
      </c>
      <c r="J10" s="10">
        <v>60.04</v>
      </c>
      <c r="K10" s="11">
        <v>774.50518199999999</v>
      </c>
      <c r="L10" s="7">
        <v>1620</v>
      </c>
      <c r="M10" s="7">
        <f>SUM(K10*L10)</f>
        <v>1254698.39484</v>
      </c>
    </row>
    <row r="11" spans="1:13" ht="37.5" x14ac:dyDescent="0.3">
      <c r="A11" s="4" t="s">
        <v>1</v>
      </c>
      <c r="B11" s="9">
        <v>23449.15</v>
      </c>
      <c r="C11" s="10">
        <v>0</v>
      </c>
      <c r="D11" s="10">
        <v>3107.73</v>
      </c>
      <c r="E11" s="15">
        <v>141.98881299999999</v>
      </c>
      <c r="F11" s="10">
        <v>64.12</v>
      </c>
      <c r="G11" s="10">
        <v>64.12</v>
      </c>
      <c r="H11" s="10"/>
      <c r="I11" s="10">
        <v>15893.43</v>
      </c>
      <c r="J11" s="10">
        <v>2429.38</v>
      </c>
      <c r="K11" s="11">
        <v>45149.934906000002</v>
      </c>
      <c r="L11" s="7">
        <v>10</v>
      </c>
      <c r="M11" s="7">
        <f>SUM(K11*L11)</f>
        <v>451499.34906000004</v>
      </c>
    </row>
    <row r="12" spans="1:13" ht="93.75" x14ac:dyDescent="0.3">
      <c r="A12" s="4" t="s">
        <v>4</v>
      </c>
      <c r="B12" s="9">
        <v>13015.63</v>
      </c>
      <c r="C12" s="10">
        <v>0</v>
      </c>
      <c r="D12" s="10">
        <v>1837.23</v>
      </c>
      <c r="E12" s="15">
        <v>83.941176999999996</v>
      </c>
      <c r="F12" s="10">
        <v>37.909999999999997</v>
      </c>
      <c r="G12" s="10">
        <v>37.909999999999997</v>
      </c>
      <c r="H12" s="10"/>
      <c r="I12" s="10">
        <v>13244.53</v>
      </c>
      <c r="J12" s="10">
        <v>1436.21</v>
      </c>
      <c r="K12" s="11">
        <v>29693.356262000001</v>
      </c>
      <c r="L12" s="7">
        <v>12</v>
      </c>
      <c r="M12" s="7">
        <f>SUM(K12*L12)</f>
        <v>356320.27514400001</v>
      </c>
    </row>
    <row r="13" spans="1:13" x14ac:dyDescent="0.3">
      <c r="A13" s="4"/>
      <c r="B13" s="12"/>
      <c r="C13" s="10"/>
      <c r="D13" s="10"/>
      <c r="E13" s="9"/>
      <c r="F13" s="9"/>
      <c r="G13" s="10"/>
      <c r="H13" s="10"/>
      <c r="I13" s="10"/>
      <c r="J13" s="10"/>
      <c r="K13" s="11"/>
      <c r="L13" s="7"/>
      <c r="M13" s="7"/>
    </row>
    <row r="14" spans="1:13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9"/>
      <c r="L14" s="7"/>
      <c r="M14" s="16">
        <f>SUM(M8:M12)</f>
        <v>3841079.8953300002</v>
      </c>
    </row>
    <row r="15" spans="1:13" x14ac:dyDescent="0.3">
      <c r="B15" s="13"/>
      <c r="K15" s="14"/>
    </row>
    <row r="16" spans="1:13" x14ac:dyDescent="0.3">
      <c r="M16" s="1">
        <f>M14/(M14+383160)</f>
        <v>0.90929492417710622</v>
      </c>
    </row>
    <row r="17" spans="1:13" x14ac:dyDescent="0.3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21" spans="1:13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31" spans="1:13" x14ac:dyDescent="0.3">
      <c r="K31" s="1">
        <v>6</v>
      </c>
    </row>
  </sheetData>
  <mergeCells count="12">
    <mergeCell ref="I1:K1"/>
    <mergeCell ref="I2:K2"/>
    <mergeCell ref="L5:L6"/>
    <mergeCell ref="M5:M6"/>
    <mergeCell ref="A17:M17"/>
    <mergeCell ref="A21:M21"/>
    <mergeCell ref="A3:K3"/>
    <mergeCell ref="A4:K4"/>
    <mergeCell ref="A5:A6"/>
    <mergeCell ref="B5:D5"/>
    <mergeCell ref="E5:J5"/>
    <mergeCell ref="K5:K6"/>
  </mergeCells>
  <pageMargins left="0.70833333333333304" right="0.59027777777777801" top="0.74791666666666701" bottom="0.74791666666666701" header="0.51180555555555496" footer="0.51180555555555496"/>
  <pageSetup paperSize="9" scale="7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БН и Расчет коэф.</vt:lpstr>
      <vt:lpstr>' БН и Расчет коэф.'!Print_Area_0_0</vt:lpstr>
      <vt:lpstr>' БН и Расчет коэф.'!Область_печати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sergushkina</cp:lastModifiedBy>
  <cp:revision>45</cp:revision>
  <cp:lastPrinted>2021-02-25T08:39:39Z</cp:lastPrinted>
  <dcterms:created xsi:type="dcterms:W3CDTF">2006-09-28T05:33:49Z</dcterms:created>
  <dcterms:modified xsi:type="dcterms:W3CDTF">2021-02-25T08:39:46Z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